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unique  GTB et supervision" sheetId="1" state="visible" r:id="rId3"/>
  </sheets>
  <definedNames>
    <definedName function="false" hidden="false" localSheetId="0" name="_xlnm.Print_Titles" vbProcedure="false">'LOT unique  GTB et supervision'!$1:$6</definedName>
  </definedNames>
  <calcPr iterateCount="1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<sst xmlns="http://schemas.openxmlformats.org/spreadsheetml/2006/main" count="608" uniqueCount="389">
  <si>
    <t xml:space="preserve">Décomposition Quantitative Estimative - DQE</t>
  </si>
  <si>
    <t xml:space="preserve">MÉTÉO FRANCE // Supervision</t>
  </si>
  <si>
    <t xml:space="preserve">LOT Unique. GTB et supervision</t>
  </si>
  <si>
    <t xml:space="preserve">N°</t>
  </si>
  <si>
    <t xml:space="preserve">Ref.</t>
  </si>
  <si>
    <t xml:space="preserve">Désignation</t>
  </si>
  <si>
    <t xml:space="preserve">U</t>
  </si>
  <si>
    <t xml:space="preserve">Qté</t>
  </si>
  <si>
    <t xml:space="preserve">Qté ent.</t>
  </si>
  <si>
    <t xml:space="preserve">TVA</t>
  </si>
  <si>
    <t xml:space="preserve">Prix Unitaire</t>
  </si>
  <si>
    <t xml:space="preserve">Montant HT</t>
  </si>
  <si>
    <t xml:space="preserve">Ref. Env.</t>
  </si>
  <si>
    <t xml:space="preserve">GTB et supervision</t>
  </si>
  <si>
    <t xml:space="preserve">01.2</t>
  </si>
  <si>
    <t xml:space="preserve">TRAVAUX PREPARATOIRES</t>
  </si>
  <si>
    <t xml:space="preserve">01.2.1</t>
  </si>
  <si>
    <t xml:space="preserve">Installations de chantier</t>
  </si>
  <si>
    <t xml:space="preserve">PM</t>
  </si>
  <si>
    <t xml:space="preserve">01.2.2</t>
  </si>
  <si>
    <t xml:space="preserve">Moyens matériels</t>
  </si>
  <si>
    <t xml:space="preserve">01.2.2.1</t>
  </si>
  <si>
    <t xml:space="preserve">Moyens de base</t>
  </si>
  <si>
    <t xml:space="preserve">u</t>
  </si>
  <si>
    <t xml:space="preserve">01.2.2.2</t>
  </si>
  <si>
    <t xml:space="preserve">Moyens spécifiques</t>
  </si>
  <si>
    <t xml:space="preserve">01.2.2.2.1</t>
  </si>
  <si>
    <t xml:space="preserve">Coffrets de chantier</t>
  </si>
  <si>
    <t xml:space="preserve">01.2.2.2.2</t>
  </si>
  <si>
    <t xml:space="preserve">Alimentation des coffrets sous fourreaux</t>
  </si>
  <si>
    <t xml:space="preserve">ens</t>
  </si>
  <si>
    <t xml:space="preserve">01.2.2.2.3</t>
  </si>
  <si>
    <t xml:space="preserve">Éclairage normal et de sécurité</t>
  </si>
  <si>
    <t xml:space="preserve">01.2.2.2.4</t>
  </si>
  <si>
    <t xml:space="preserve">Groupe électrogène</t>
  </si>
  <si>
    <t xml:space="preserve">01.2.2.2.5</t>
  </si>
  <si>
    <t xml:space="preserve">Entretien et maintenance de l'installation</t>
  </si>
  <si>
    <t xml:space="preserve">01.2.2.2.6</t>
  </si>
  <si>
    <t xml:space="preserve">Contrôle des installations</t>
  </si>
  <si>
    <t xml:space="preserve">Sous-Total HT de Moyens matériels</t>
  </si>
  <si>
    <t xml:space="preserve">01.2.3</t>
  </si>
  <si>
    <t xml:space="preserve">Tri des déchets</t>
  </si>
  <si>
    <t xml:space="preserve">01.2.4</t>
  </si>
  <si>
    <t xml:space="preserve">Études d'exécution</t>
  </si>
  <si>
    <t xml:space="preserve">Sous-Total HT de TRAVAUX PREPARATOIRES</t>
  </si>
  <si>
    <t xml:space="preserve">01.3</t>
  </si>
  <si>
    <t xml:space="preserve">TRAVAUX D'ACQUISITION DES DONNEES</t>
  </si>
  <si>
    <t xml:space="preserve">01.3.1</t>
  </si>
  <si>
    <t xml:space="preserve">Câblage et cheminement</t>
  </si>
  <si>
    <t xml:space="preserve">01.3.2</t>
  </si>
  <si>
    <t xml:space="preserve">Comptage thermique</t>
  </si>
  <si>
    <t xml:space="preserve">01.3.2.1</t>
  </si>
  <si>
    <t xml:space="preserve">Concessionnaire gaz</t>
  </si>
  <si>
    <t xml:space="preserve">01.3.2.1.1</t>
  </si>
  <si>
    <t xml:space="preserve">Fourniture et pose d'un compteur</t>
  </si>
  <si>
    <t xml:space="preserve">01.3.2.1.2</t>
  </si>
  <si>
    <t xml:space="preserve">Récupération d'une sortie impulsionnelle</t>
  </si>
  <si>
    <t xml:space="preserve">01.3.2.2</t>
  </si>
  <si>
    <t xml:space="preserve">Comptage hydraulique</t>
  </si>
  <si>
    <t xml:space="preserve">Sous-Total HT de Comptage thermique</t>
  </si>
  <si>
    <t xml:space="preserve">01.3.3</t>
  </si>
  <si>
    <t xml:space="preserve">Comptage électrique</t>
  </si>
  <si>
    <t xml:space="preserve">01.3.3.1</t>
  </si>
  <si>
    <t xml:space="preserve">Concessionnaire</t>
  </si>
  <si>
    <t xml:space="preserve">01.3.3.1.1</t>
  </si>
  <si>
    <t xml:space="preserve">01.3.3.1.2</t>
  </si>
  <si>
    <t xml:space="preserve">01.3.3.2</t>
  </si>
  <si>
    <t xml:space="preserve">01.3.3.2.1</t>
  </si>
  <si>
    <t xml:space="preserve">Monophasé 40A direct</t>
  </si>
  <si>
    <t xml:space="preserve">01.3.3.2.2</t>
  </si>
  <si>
    <t xml:space="preserve">Monophasé 80A direct</t>
  </si>
  <si>
    <t xml:space="preserve">01.3.3.2.3</t>
  </si>
  <si>
    <t xml:space="preserve">Triphasé 80A direct</t>
  </si>
  <si>
    <t xml:space="preserve">01.3.3.2.4</t>
  </si>
  <si>
    <t xml:space="preserve">Triphasé 100A direct</t>
  </si>
  <si>
    <t xml:space="preserve">01.3.3.2.5</t>
  </si>
  <si>
    <t xml:space="preserve">Triphasé sur TI</t>
  </si>
  <si>
    <t xml:space="preserve">01.3.3.2.6</t>
  </si>
  <si>
    <t xml:space="preserve">TI Ouvert</t>
  </si>
  <si>
    <t xml:space="preserve">01.3.3.2.7</t>
  </si>
  <si>
    <t xml:space="preserve">TI fermé</t>
  </si>
  <si>
    <t xml:space="preserve">01.3.3.3</t>
  </si>
  <si>
    <t xml:space="preserve">Centrale de mesure</t>
  </si>
  <si>
    <t xml:space="preserve">01.3.3.4</t>
  </si>
  <si>
    <t xml:space="preserve">Mise à jour de schéma électrique</t>
  </si>
  <si>
    <t xml:space="preserve">01.3.3.5</t>
  </si>
  <si>
    <t xml:space="preserve">Tableau électrique</t>
  </si>
  <si>
    <t xml:space="preserve">01.3.3.5.1</t>
  </si>
  <si>
    <t xml:space="preserve">Protection disjoncteur Ph+N 10A</t>
  </si>
  <si>
    <t xml:space="preserve">01.3.3.5.2</t>
  </si>
  <si>
    <t xml:space="preserve">Protection disjoncteur Ph+N 16A</t>
  </si>
  <si>
    <t xml:space="preserve">01.3.3.5.3</t>
  </si>
  <si>
    <t xml:space="preserve">Protection disjoncteur Ph+N 25A</t>
  </si>
  <si>
    <t xml:space="preserve">01.3.3.5.4</t>
  </si>
  <si>
    <t xml:space="preserve">Protection disjoncteur Ph+N 32A</t>
  </si>
  <si>
    <t xml:space="preserve">01.3.3.5.5</t>
  </si>
  <si>
    <t xml:space="preserve">Protection disjoncteur 3Ph+N 16A</t>
  </si>
  <si>
    <t xml:space="preserve">01.3.3.5.6</t>
  </si>
  <si>
    <t xml:space="preserve">Protection disjoncteur 3Ph+N 25A</t>
  </si>
  <si>
    <t xml:space="preserve">01.3.3.5.7</t>
  </si>
  <si>
    <t xml:space="preserve">Protection disjoncteur 3Ph+N 32A</t>
  </si>
  <si>
    <t xml:space="preserve">01.3.3.5.8</t>
  </si>
  <si>
    <t xml:space="preserve">Protection différentielle 30mA mono</t>
  </si>
  <si>
    <t xml:space="preserve">01.3.3.5.9</t>
  </si>
  <si>
    <t xml:space="preserve">Protection différentielle 300mA mono</t>
  </si>
  <si>
    <t xml:space="preserve">01.3.3.5.10</t>
  </si>
  <si>
    <t xml:space="preserve">Protection différentielle 300mA tri</t>
  </si>
  <si>
    <t xml:space="preserve">01.3.3.5.11</t>
  </si>
  <si>
    <t xml:space="preserve">Protection différentielle 30mA Tri</t>
  </si>
  <si>
    <t xml:space="preserve">01.3.3.5.12</t>
  </si>
  <si>
    <t xml:space="preserve">Coffret 2 rangées</t>
  </si>
  <si>
    <t xml:space="preserve">01.3.3.5.13</t>
  </si>
  <si>
    <t xml:space="preserve">Coffret 3 rangées</t>
  </si>
  <si>
    <t xml:space="preserve">Sous-Total HT de Comptage électrique</t>
  </si>
  <si>
    <t xml:space="preserve">01.3.4</t>
  </si>
  <si>
    <t xml:space="preserve">Comptage AEP</t>
  </si>
  <si>
    <t xml:space="preserve">01.3.4.1</t>
  </si>
  <si>
    <t xml:space="preserve">01.3.4.1.1</t>
  </si>
  <si>
    <t xml:space="preserve">01.3.4.1.2</t>
  </si>
  <si>
    <t xml:space="preserve">Récupération d'un signal</t>
  </si>
  <si>
    <t xml:space="preserve">01.3.4.2</t>
  </si>
  <si>
    <t xml:space="preserve">Comptage volumétrique</t>
  </si>
  <si>
    <t xml:space="preserve">Sous-Total HT de Comptage AEP</t>
  </si>
  <si>
    <t xml:space="preserve">01.3.5</t>
  </si>
  <si>
    <t xml:space="preserve">Défaut / contact sec</t>
  </si>
  <si>
    <t xml:space="preserve">01.3.6</t>
  </si>
  <si>
    <t xml:space="preserve">Sondes de température</t>
  </si>
  <si>
    <t xml:space="preserve">Sous-Total HT de TRAVAUX D'ACQUISITION DES DONNEES</t>
  </si>
  <si>
    <t xml:space="preserve">01.4</t>
  </si>
  <si>
    <t xml:space="preserve">TRAVAUX D'INTEGRATION</t>
  </si>
  <si>
    <t xml:space="preserve">01.4.1</t>
  </si>
  <si>
    <t xml:space="preserve">Automate de gestion</t>
  </si>
  <si>
    <t xml:space="preserve">01.4.1.1</t>
  </si>
  <si>
    <t xml:space="preserve">1000 points</t>
  </si>
  <si>
    <t xml:space="preserve">01.4.1.2</t>
  </si>
  <si>
    <t xml:space="preserve">2500 points</t>
  </si>
  <si>
    <t xml:space="preserve">01.4.1.3</t>
  </si>
  <si>
    <t xml:space="preserve">5000 points</t>
  </si>
  <si>
    <t xml:space="preserve">Sous-Total HT de Automate de gestion</t>
  </si>
  <si>
    <t xml:space="preserve">01.4.2</t>
  </si>
  <si>
    <t xml:space="preserve">Extension informatique</t>
  </si>
  <si>
    <t xml:space="preserve">01.4.2.1</t>
  </si>
  <si>
    <t xml:space="preserve">Prise RJ45</t>
  </si>
  <si>
    <t xml:space="preserve">01.4.2.2</t>
  </si>
  <si>
    <t xml:space="preserve">Câblage d'une prise RJ45</t>
  </si>
  <si>
    <t xml:space="preserve">01.4.2.3</t>
  </si>
  <si>
    <t xml:space="preserve">Panneau de brassage 24 modules</t>
  </si>
  <si>
    <t xml:space="preserve">Sous-Total HT de Extension informatique</t>
  </si>
  <si>
    <t xml:space="preserve">01.4.5</t>
  </si>
  <si>
    <t xml:space="preserve">Afficheur local</t>
  </si>
  <si>
    <t xml:space="preserve">01.4.7</t>
  </si>
  <si>
    <t xml:space="preserve">Implantation et mise en place</t>
  </si>
  <si>
    <t xml:space="preserve">Sous-Total HT de TRAVAUX D'INTEGRATION</t>
  </si>
  <si>
    <t xml:space="preserve">01.5</t>
  </si>
  <si>
    <t xml:space="preserve">TRAVAUX DE SUPERVISION</t>
  </si>
  <si>
    <t xml:space="preserve">01.5.1</t>
  </si>
  <si>
    <t xml:space="preserve">Serveur GTB</t>
  </si>
  <si>
    <t xml:space="preserve">01.5.3</t>
  </si>
  <si>
    <t xml:space="preserve">Copie de sauvegarde et stockage</t>
  </si>
  <si>
    <t xml:space="preserve">01.5.4</t>
  </si>
  <si>
    <t xml:space="preserve">Vues à développer</t>
  </si>
  <si>
    <t xml:space="preserve">01.5.4.1</t>
  </si>
  <si>
    <t xml:space="preserve">Vues de base</t>
  </si>
  <si>
    <t xml:space="preserve">01.5.4.7</t>
  </si>
  <si>
    <t xml:space="preserve">Vue supplémentaire</t>
  </si>
  <si>
    <t xml:space="preserve">Sous-Total HT de Vues à développer</t>
  </si>
  <si>
    <t xml:space="preserve">01.5.5</t>
  </si>
  <si>
    <t xml:space="preserve">Essais et mises en services</t>
  </si>
  <si>
    <t xml:space="preserve">01.5.6</t>
  </si>
  <si>
    <t xml:space="preserve">Formation</t>
  </si>
  <si>
    <t xml:space="preserve">01.5.7</t>
  </si>
  <si>
    <t xml:space="preserve">Licences</t>
  </si>
  <si>
    <t xml:space="preserve">01.5.7.1</t>
  </si>
  <si>
    <t xml:space="preserve">Bases</t>
  </si>
  <si>
    <t xml:space="preserve">01.5.7.1.1</t>
  </si>
  <si>
    <t xml:space="preserve">Temps réel</t>
  </si>
  <si>
    <t xml:space="preserve">01.5.7.1.1.1</t>
  </si>
  <si>
    <t xml:space="preserve">Poste serveur</t>
  </si>
  <si>
    <t xml:space="preserve">01.5.7.1.1.1.1</t>
  </si>
  <si>
    <t xml:space="preserve">1 500 variables</t>
  </si>
  <si>
    <t xml:space="preserve">01.5.7.1.1.1.2</t>
  </si>
  <si>
    <t xml:space="preserve">5 000 variables</t>
  </si>
  <si>
    <t xml:space="preserve">01.5.7.1.1.1.3</t>
  </si>
  <si>
    <t xml:space="preserve">10 000 variables</t>
  </si>
  <si>
    <t xml:space="preserve">01.5.7.1.1.1.4</t>
  </si>
  <si>
    <t xml:space="preserve">25 000 variables</t>
  </si>
  <si>
    <t xml:space="preserve">01.5.7.1.1.1.5</t>
  </si>
  <si>
    <t xml:space="preserve">50 000 variables</t>
  </si>
  <si>
    <t xml:space="preserve">01.5.7.1.1.1.6</t>
  </si>
  <si>
    <t xml:space="preserve">100 000 variables</t>
  </si>
  <si>
    <t xml:space="preserve">01.5.7.1.1.1.7</t>
  </si>
  <si>
    <t xml:space="preserve">150 000 variables</t>
  </si>
  <si>
    <t xml:space="preserve">01.5.7.1.1.1.8</t>
  </si>
  <si>
    <t xml:space="preserve">Protocoles additionnels</t>
  </si>
  <si>
    <t xml:space="preserve">01.5.7.1.1.1.8.1</t>
  </si>
  <si>
    <t xml:space="preserve">S7 Comm</t>
  </si>
  <si>
    <t xml:space="preserve">01.5.7.1.1.1.8.2</t>
  </si>
  <si>
    <t xml:space="preserve">Modbus TCP</t>
  </si>
  <si>
    <t xml:space="preserve">01.5.7.1.1.1.8.3</t>
  </si>
  <si>
    <t xml:space="preserve">BACNet</t>
  </si>
  <si>
    <t xml:space="preserve">01.5.7.1.1.1.8.4</t>
  </si>
  <si>
    <t xml:space="preserve">SNMP V3</t>
  </si>
  <si>
    <t xml:space="preserve">01.5.7.1.1.2</t>
  </si>
  <si>
    <t xml:space="preserve">Poste client lourd</t>
  </si>
  <si>
    <t xml:space="preserve">01.5.7.1.1.2.1</t>
  </si>
  <si>
    <t xml:space="preserve">IHM 1 500</t>
  </si>
  <si>
    <t xml:space="preserve">01.5.7.1.1.2.2</t>
  </si>
  <si>
    <t xml:space="preserve">IHM 5 000</t>
  </si>
  <si>
    <t xml:space="preserve">01.5.7.1.1.2.3</t>
  </si>
  <si>
    <t xml:space="preserve">IHM 10 000</t>
  </si>
  <si>
    <t xml:space="preserve">01.5.7.1.1.2.4</t>
  </si>
  <si>
    <t xml:space="preserve">IHM au-delà de 10 000</t>
  </si>
  <si>
    <t xml:space="preserve">01.5.7.1.1.3</t>
  </si>
  <si>
    <t xml:space="preserve">Clients web</t>
  </si>
  <si>
    <t xml:space="preserve">01.5.7.1.1.3.1</t>
  </si>
  <si>
    <t xml:space="preserve">Connexion web 1 500</t>
  </si>
  <si>
    <t xml:space="preserve">01.5.7.1.1.3.2</t>
  </si>
  <si>
    <t xml:space="preserve">Connexion web 5 000</t>
  </si>
  <si>
    <t xml:space="preserve">01.5.7.1.1.3.3</t>
  </si>
  <si>
    <t xml:space="preserve">Connexion web 10 000</t>
  </si>
  <si>
    <t xml:space="preserve">01.5.7.1.1.3.4</t>
  </si>
  <si>
    <t xml:space="preserve">Connexion web au-delà de 10 000</t>
  </si>
  <si>
    <t xml:space="preserve">01.5.7.1.1.3.5</t>
  </si>
  <si>
    <t xml:space="preserve">Pack 5 Connexions web (nombre de variables illimitée)</t>
  </si>
  <si>
    <t xml:space="preserve">01.5.7.1.1.3.6</t>
  </si>
  <si>
    <t xml:space="preserve">Pack 10 Connexions web (nombre de variables illimitée)</t>
  </si>
  <si>
    <t xml:space="preserve">01.5.7.1.1.3.7</t>
  </si>
  <si>
    <t xml:space="preserve">Pack 20 Connexions web (nombre de variables illimitée)</t>
  </si>
  <si>
    <t xml:space="preserve">01.5.7.1.1.4</t>
  </si>
  <si>
    <t xml:space="preserve">Poste de paramétrage / Développement</t>
  </si>
  <si>
    <t xml:space="preserve">01.5.7.1.1.4.1</t>
  </si>
  <si>
    <t xml:space="preserve">Studio 1 500</t>
  </si>
  <si>
    <t xml:space="preserve">01.5.7.1.1.4.2</t>
  </si>
  <si>
    <t xml:space="preserve">Studio 5 000</t>
  </si>
  <si>
    <t xml:space="preserve">01.5.7.1.1.4.3</t>
  </si>
  <si>
    <t xml:space="preserve">Studio 10 000</t>
  </si>
  <si>
    <t xml:space="preserve">01.5.7.1.1.4.4</t>
  </si>
  <si>
    <t xml:space="preserve">Studio 25 000</t>
  </si>
  <si>
    <t xml:space="preserve">01.5.7.1.1.4.5</t>
  </si>
  <si>
    <t xml:space="preserve">Studio 50 000</t>
  </si>
  <si>
    <t xml:space="preserve">01.5.7.1.1.4.6</t>
  </si>
  <si>
    <t xml:space="preserve">Studio 100 000</t>
  </si>
  <si>
    <t xml:space="preserve">01.5.7.1.1.4.7</t>
  </si>
  <si>
    <t xml:space="preserve">Studio au-delà de 100 000</t>
  </si>
  <si>
    <t xml:space="preserve">01.5.7.1.2</t>
  </si>
  <si>
    <t xml:space="preserve">Historique</t>
  </si>
  <si>
    <t xml:space="preserve">01.5.7.1.2.1</t>
  </si>
  <si>
    <t xml:space="preserve">01.5.7.1.2.1.1</t>
  </si>
  <si>
    <t xml:space="preserve">01.5.7.1.2.1.2</t>
  </si>
  <si>
    <t xml:space="preserve">01.5.7.1.2.1.3</t>
  </si>
  <si>
    <t xml:space="preserve">01.5.7.1.2.1.4</t>
  </si>
  <si>
    <t xml:space="preserve">01.5.7.1.2.1.5</t>
  </si>
  <si>
    <t xml:space="preserve">01.5.7.1.2.2</t>
  </si>
  <si>
    <t xml:space="preserve">Poste clients / Leasing annuel</t>
  </si>
  <si>
    <t xml:space="preserve">01.5.7.1.2.2.1</t>
  </si>
  <si>
    <t xml:space="preserve">Client lourd</t>
  </si>
  <si>
    <t xml:space="preserve">01.5.7.1.2.2.2</t>
  </si>
  <si>
    <t xml:space="preserve">Client web (5 connexions nominatives)</t>
  </si>
  <si>
    <t xml:space="preserve">01.5.7.1.3</t>
  </si>
  <si>
    <t xml:space="preserve">Maintenance annuel</t>
  </si>
  <si>
    <t xml:space="preserve">%</t>
  </si>
  <si>
    <t xml:space="preserve">01.5.7.2</t>
  </si>
  <si>
    <t xml:space="preserve">Évolutions</t>
  </si>
  <si>
    <t xml:space="preserve">01.5.7.2.1</t>
  </si>
  <si>
    <t xml:space="preserve">01.5.7.2.1.1</t>
  </si>
  <si>
    <t xml:space="preserve">01.5.7.2.1.1.1</t>
  </si>
  <si>
    <t xml:space="preserve">Depuis serveur 1 500 vers</t>
  </si>
  <si>
    <t xml:space="preserve">01.5.7.2.1.1.1.1</t>
  </si>
  <si>
    <t xml:space="preserve">Serveur 5 000</t>
  </si>
  <si>
    <t xml:space="preserve">01.5.7.2.1.1.1.2</t>
  </si>
  <si>
    <t xml:space="preserve">Serveur 10 000</t>
  </si>
  <si>
    <t xml:space="preserve">01.5.7.2.1.1.1.3</t>
  </si>
  <si>
    <t xml:space="preserve">Serveur 25 000</t>
  </si>
  <si>
    <t xml:space="preserve">01.5.7.2.1.1.1.4</t>
  </si>
  <si>
    <t xml:space="preserve">Serveur 50 000</t>
  </si>
  <si>
    <t xml:space="preserve">01.5.7.2.1.1.2</t>
  </si>
  <si>
    <t xml:space="preserve">Depuis serveur 5 000 vers</t>
  </si>
  <si>
    <t xml:space="preserve">01.5.7.2.1.1.2.1</t>
  </si>
  <si>
    <t xml:space="preserve">01.5.7.2.1.1.2.2</t>
  </si>
  <si>
    <t xml:space="preserve">01.5.7.2.1.1.2.3</t>
  </si>
  <si>
    <t xml:space="preserve">01.5.7.2.1.1.2.4</t>
  </si>
  <si>
    <t xml:space="preserve">Serveur 100 000</t>
  </si>
  <si>
    <t xml:space="preserve">01.5.7.2.1.1.3</t>
  </si>
  <si>
    <t xml:space="preserve">Depuis serveur 10 000 vers</t>
  </si>
  <si>
    <t xml:space="preserve">01.5.7.2.1.1.3.1</t>
  </si>
  <si>
    <t xml:space="preserve">01.5.7.2.1.1.3.2</t>
  </si>
  <si>
    <t xml:space="preserve">01.5.7.2.1.1.3.3</t>
  </si>
  <si>
    <t xml:space="preserve">01.5.7.2.1.1.3.4</t>
  </si>
  <si>
    <t xml:space="preserve">Serveur 150 000</t>
  </si>
  <si>
    <t xml:space="preserve">01.5.7.2.1.1.4</t>
  </si>
  <si>
    <t xml:space="preserve">Depuis serveur 25 000 vers</t>
  </si>
  <si>
    <t xml:space="preserve">01.5.7.2.1.1.4.1</t>
  </si>
  <si>
    <t xml:space="preserve">01.5.7.2.1.1.4.2</t>
  </si>
  <si>
    <t xml:space="preserve">01.5.7.2.1.1.4.3</t>
  </si>
  <si>
    <t xml:space="preserve">01.5.7.2.1.1.5</t>
  </si>
  <si>
    <t xml:space="preserve">Depuis serveur 50 000 vers</t>
  </si>
  <si>
    <t xml:space="preserve">01.5.7.2.1.1.5.1</t>
  </si>
  <si>
    <t xml:space="preserve">01.5.7.2.1.1.5.2</t>
  </si>
  <si>
    <t xml:space="preserve">01.5.7.2.1.1.6</t>
  </si>
  <si>
    <t xml:space="preserve">Depuis serveur 100 000 vers 150 000</t>
  </si>
  <si>
    <t xml:space="preserve">01.5.7.2.1.2</t>
  </si>
  <si>
    <t xml:space="preserve">01.5.7.2.1.2.1</t>
  </si>
  <si>
    <t xml:space="preserve">Depuis IHM 1 500 vers</t>
  </si>
  <si>
    <t xml:space="preserve">01.5.7.2.1.2.1.1</t>
  </si>
  <si>
    <t xml:space="preserve">01.5.7.2.1.2.1.2</t>
  </si>
  <si>
    <t xml:space="preserve">01.5.7.2.1.2.1.3</t>
  </si>
  <si>
    <t xml:space="preserve">IHM illimité</t>
  </si>
  <si>
    <t xml:space="preserve">01.5.7.2.1.2.2</t>
  </si>
  <si>
    <t xml:space="preserve">Depuis IHM 5 000 vers</t>
  </si>
  <si>
    <t xml:space="preserve">01.5.7.2.1.2.2.2</t>
  </si>
  <si>
    <t xml:space="preserve">01.5.7.2.1.2.2.3</t>
  </si>
  <si>
    <t xml:space="preserve">01.5.7.2.1.2.3</t>
  </si>
  <si>
    <t xml:space="preserve">Depuis IHM 10 000 vers illimité</t>
  </si>
  <si>
    <t xml:space="preserve">01.5.7.2.1.3</t>
  </si>
  <si>
    <t xml:space="preserve">Poste client web</t>
  </si>
  <si>
    <t xml:space="preserve">01.5.7.2.1.3.1</t>
  </si>
  <si>
    <t xml:space="preserve">01.5.7.2.1.3.1.1</t>
  </si>
  <si>
    <t xml:space="preserve">01.5.7.2.1.3.1.2</t>
  </si>
  <si>
    <t xml:space="preserve">01.5.7.2.1.3.1.3</t>
  </si>
  <si>
    <t xml:space="preserve">01.5.7.2.1.3.2</t>
  </si>
  <si>
    <t xml:space="preserve">01.5.7.2.1.3.2.2</t>
  </si>
  <si>
    <t xml:space="preserve">01.5.7.2.1.3.2.3</t>
  </si>
  <si>
    <t xml:space="preserve">01.5.7.2.1.3.3</t>
  </si>
  <si>
    <t xml:space="preserve">01.5.7.2.1.4</t>
  </si>
  <si>
    <t xml:space="preserve">Poste de paramétrage</t>
  </si>
  <si>
    <t xml:space="preserve">01.5.7.2.1.4.1</t>
  </si>
  <si>
    <t xml:space="preserve">Depuis Studio 1 500 vers</t>
  </si>
  <si>
    <t xml:space="preserve">01.5.7.2.1.4.1.1</t>
  </si>
  <si>
    <t xml:space="preserve">01.5.7.2.1.4.1.2</t>
  </si>
  <si>
    <t xml:space="preserve">01.5.7.2.1.4.1.3</t>
  </si>
  <si>
    <t xml:space="preserve">01.5.7.2.1.4.1.4</t>
  </si>
  <si>
    <t xml:space="preserve">01.5.7.2.1.4.2</t>
  </si>
  <si>
    <t xml:space="preserve">Depuis Studio 5 000 vers</t>
  </si>
  <si>
    <t xml:space="preserve">01.5.7.2.1.4.2.1</t>
  </si>
  <si>
    <t xml:space="preserve">01.5.7.2.1.4.2.2</t>
  </si>
  <si>
    <t xml:space="preserve">01.5.7.2.1.4.2.3</t>
  </si>
  <si>
    <t xml:space="preserve">01.5.7.2.1.4.2.4</t>
  </si>
  <si>
    <t xml:space="preserve">01.5.7.2.1.4.2.5</t>
  </si>
  <si>
    <t xml:space="preserve">Studio illimité</t>
  </si>
  <si>
    <t xml:space="preserve">01.5.7.2.1.4.3</t>
  </si>
  <si>
    <t xml:space="preserve">Depuis Studio 10 000 vers</t>
  </si>
  <si>
    <t xml:space="preserve">01.5.7.2.1.4.3.1</t>
  </si>
  <si>
    <t xml:space="preserve">01.5.7.2.1.4.3.2</t>
  </si>
  <si>
    <t xml:space="preserve">01.5.7.2.1.4.3.3</t>
  </si>
  <si>
    <t xml:space="preserve">01.5.7.2.1.4.3.4</t>
  </si>
  <si>
    <t xml:space="preserve">01.5.7.2.1.4.4</t>
  </si>
  <si>
    <t xml:space="preserve">Depuis Studio 25 000 vers</t>
  </si>
  <si>
    <t xml:space="preserve">01.5.7.2.1.4.4.1</t>
  </si>
  <si>
    <t xml:space="preserve">01.5.7.2.1.4.4.2</t>
  </si>
  <si>
    <t xml:space="preserve">01.5.7.2.1.4.4.3</t>
  </si>
  <si>
    <t xml:space="preserve">01.5.7.2.1.4.5</t>
  </si>
  <si>
    <t xml:space="preserve">Depuis Studio 50 000 vers</t>
  </si>
  <si>
    <t xml:space="preserve">01.5.7.2.1.4.5.2</t>
  </si>
  <si>
    <t xml:space="preserve">01.5.7.2.1.4.5.3</t>
  </si>
  <si>
    <t xml:space="preserve">01.5.7.2.1.4.6</t>
  </si>
  <si>
    <t xml:space="preserve">Depuis Studio 100 000 vers illimité</t>
  </si>
  <si>
    <t xml:space="preserve">01.5.7.2.5</t>
  </si>
  <si>
    <t xml:space="preserve">01.5.7.2.5.1</t>
  </si>
  <si>
    <t xml:space="preserve">01.5.7.2.5.1.1</t>
  </si>
  <si>
    <t xml:space="preserve">01.5.7.2.5.1.2</t>
  </si>
  <si>
    <t xml:space="preserve">01.5.7.2.5.1.3</t>
  </si>
  <si>
    <t xml:space="preserve">01.5.7.2.5.2</t>
  </si>
  <si>
    <t xml:space="preserve">01.5.7.2.5.2.1</t>
  </si>
  <si>
    <t xml:space="preserve">01.5.7.2.5.2.2</t>
  </si>
  <si>
    <t xml:space="preserve">01.5.7.2.5.2.3</t>
  </si>
  <si>
    <t xml:space="preserve">01.5.7.2.5.3</t>
  </si>
  <si>
    <t xml:space="preserve">01.5.7.2.5.3.1</t>
  </si>
  <si>
    <t xml:space="preserve">01.5.7.2.5.3.2</t>
  </si>
  <si>
    <t xml:space="preserve">01.5.7.2.5.4</t>
  </si>
  <si>
    <t xml:space="preserve">Depuis serveur 25 000 vers 50 000</t>
  </si>
  <si>
    <t xml:space="preserve">Sous-Total HT de Licences</t>
  </si>
  <si>
    <t xml:space="preserve">Sous-Total HT de TRAVAUX DE SUPERVISION</t>
  </si>
  <si>
    <t xml:space="preserve">01.6</t>
  </si>
  <si>
    <t xml:space="preserve">AUTRES PRESTATIONS</t>
  </si>
  <si>
    <t xml:space="preserve">01.6.1</t>
  </si>
  <si>
    <t xml:space="preserve">Nettoyage en cours de chantier</t>
  </si>
  <si>
    <t xml:space="preserve">01.6.2</t>
  </si>
  <si>
    <t xml:space="preserve">Nettoyage de réception</t>
  </si>
  <si>
    <t xml:space="preserve">01.6.3</t>
  </si>
  <si>
    <t xml:space="preserve">DOE</t>
  </si>
  <si>
    <t xml:space="preserve">01.6.3.1</t>
  </si>
  <si>
    <t xml:space="preserve">Par bâtiment</t>
  </si>
  <si>
    <t xml:space="preserve">01.6.3.2</t>
  </si>
  <si>
    <t xml:space="preserve">Supervision globale</t>
  </si>
  <si>
    <t xml:space="preserve">Sous-Total HT de DOE</t>
  </si>
  <si>
    <t xml:space="preserve">Sous-Total HT de AUTRES PRESTATIONS</t>
  </si>
  <si>
    <t xml:space="preserve">MONTANT HT - 01 - GTB et supervision</t>
  </si>
  <si>
    <t xml:space="preserve">MONTANT TVA - 20.00%</t>
  </si>
  <si>
    <t xml:space="preserve">MONTANT TTC - 01 - GTB et supervision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</si>
</sst>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"/>
    <numFmt numFmtId="167" formatCode="#,##0.00&quot; €&quot;;\-#,##0.00&quot; €&quot;"/>
    <numFmt numFmtId="168" formatCode="#,##0.000"/>
    <numFmt numFmtId="169" formatCode="#,##0.00000"/>
    <numFmt numFmtId="170" formatCode="0\ %"/>
    <numFmt numFmtId="171" formatCode="0.00\ %"/>
  </numFmts>
  <fonts count="12">
    <font>
      <sz val="8.25"/>
      <name val="Microsoft Sans Serif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3C64"/>
      <name val="Arial"/>
      <family val="0"/>
      <charset val="1"/>
    </font>
    <font>
      <b val="true"/>
      <sz val="18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10"/>
      <color rgb="FFFFFFFF"/>
      <name val="Arial"/>
      <family val="0"/>
      <charset val="1"/>
    </font>
    <font>
      <b val="true"/>
      <sz val="10"/>
      <name val="Arial"/>
      <family val="0"/>
      <charset val="1"/>
    </font>
    <font>
      <sz val="10"/>
      <name val="Calibri"/>
      <family val="0"/>
      <charset val="1"/>
    </font>
    <font>
      <b val="true"/>
      <sz val="10"/>
      <color rgb="FF000000"/>
      <name val="Arial"/>
      <family val="0"/>
      <charset val="1"/>
    </font>
    <font>
      <sz val="8.25"/>
      <color rgb="FFFFFFFF"/>
      <name val="Microsoft Sans Serif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5F5F5"/>
      </patternFill>
    </fill>
    <fill>
      <patternFill patternType="solid">
        <fgColor rgb="FF003C64"/>
        <bgColor rgb="FF333333"/>
      </patternFill>
    </fill>
    <fill>
      <patternFill patternType="solid">
        <fgColor rgb="FFF5F5F5"/>
        <bgColor rgb="FFFAF3E8"/>
      </patternFill>
    </fill>
    <fill>
      <patternFill patternType="solid">
        <fgColor rgb="FFFAF3E8"/>
        <bgColor rgb="FFF5F5F5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medium">
        <color rgb="FF646464"/>
      </left>
      <right style="medium">
        <color rgb="FF646464"/>
      </right>
      <top style="medium">
        <color rgb="FF646464"/>
      </top>
      <bottom/>
      <diagonal/>
    </border>
    <border diagonalUp="false" diagonalDown="false">
      <left style="medium">
        <color rgb="FF646464"/>
      </left>
      <right style="medium">
        <color rgb="FF646464"/>
      </right>
      <top/>
      <bottom/>
      <diagonal/>
    </border>
    <border diagonalUp="false" diagonalDown="false"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 diagonalUp="false" diagonalDown="false"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 diagonalUp="false" diagonalDown="false"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 diagonalUp="false" diagonalDown="false"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 diagonalUp="false" diagonalDown="false">
      <left style="medium">
        <color rgb="FF646464"/>
      </left>
      <right style="thin">
        <color rgb="FFC0C0C0"/>
      </right>
      <top/>
      <bottom/>
      <diagonal/>
    </border>
    <border diagonalUp="false" diagonalDown="false">
      <left style="thin">
        <color rgb="FFC0C0C0"/>
      </left>
      <right/>
      <top/>
      <bottom/>
      <diagonal/>
    </border>
    <border diagonalUp="false" diagonalDown="false">
      <left/>
      <right style="thin">
        <color rgb="FFC0C0C0"/>
      </right>
      <top/>
      <bottom/>
      <diagonal/>
    </border>
    <border diagonalUp="false" diagonalDown="false">
      <left/>
      <right style="medium">
        <color rgb="FF646464"/>
      </right>
      <top/>
      <bottom/>
      <diagonal/>
    </border>
    <border diagonalUp="false" diagonalDown="false">
      <left style="medium">
        <color rgb="FF646464"/>
      </left>
      <right/>
      <top/>
      <bottom/>
      <diagonal/>
    </border>
    <border diagonalUp="false" diagonalDown="false">
      <left style="medium">
        <color rgb="FF6464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 diagonalUp="false" diagonalDown="false">
      <left style="medium">
        <color rgb="FF646464"/>
      </left>
      <right/>
      <top style="medium">
        <color rgb="FF646464"/>
      </top>
      <bottom/>
      <diagonal/>
    </border>
    <border diagonalUp="false" diagonalDown="false">
      <left/>
      <right style="medium">
        <color rgb="FF646464"/>
      </right>
      <top style="medium">
        <color rgb="FF646464"/>
      </top>
      <bottom/>
      <diagonal/>
    </border>
    <border diagonalUp="false" diagonalDown="false">
      <left style="medium">
        <color rgb="FF646464"/>
      </left>
      <right/>
      <top/>
      <bottom style="medium">
        <color rgb="FF646464"/>
      </bottom>
      <diagonal/>
    </border>
    <border diagonalUp="false" diagonalDown="false">
      <left/>
      <right style="medium">
        <color rgb="FF646464"/>
      </right>
      <top/>
      <bottom style="medium">
        <color rgb="FF646464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0" fontId="0" fillId="0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2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" fillId="2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7" fillId="3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8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8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8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8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8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8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8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8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8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4" borderId="11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7" fontId="8" fillId="4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4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10" fillId="5" borderId="12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7" fontId="8" fillId="5" borderId="1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5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9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8" fillId="0" borderId="9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8" fillId="0" borderId="9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71" fontId="9" fillId="0" borderId="9" xfId="19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7" fillId="3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7" fontId="7" fillId="3" borderId="1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7" fillId="3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3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3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3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AF3E8"/>
      <rgbColor rgb="FFF5F5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46464"/>
      <rgbColor rgb="FF969696"/>
      <rgbColor rgb="FF003C64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36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pane xSplit="0" ySplit="6" topLeftCell="A7" activePane="bottomLeft" state="frozen"/>
      <selection pane="topLeft" activeCell="A1" activeCellId="0" sqref="A1"/>
      <selection pane="bottomLeft" activeCell="I11" activeCellId="0" sqref="I11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6.5"/>
    <col collapsed="false" customWidth="true" hidden="true" outlineLevel="0" max="2" min="2" style="1" width="13.91"/>
    <col collapsed="false" customWidth="true" hidden="false" outlineLevel="0" max="3" min="3" style="1" width="68.66"/>
    <col collapsed="false" customWidth="true" hidden="false" outlineLevel="0" max="4" min="4" style="1" width="14.16"/>
    <col collapsed="false" customWidth="true" hidden="true" outlineLevel="0" max="5" min="5" style="0" width="13.91"/>
    <col collapsed="false" customWidth="true" hidden="false" outlineLevel="0" max="6" min="6" style="1" width="14.16"/>
    <col collapsed="false" customWidth="true" hidden="true" outlineLevel="0" max="7" min="7" style="0" width="13.91"/>
    <col collapsed="false" customWidth="true" hidden="true" outlineLevel="0" max="8" min="8" style="1" width="13.91"/>
    <col collapsed="false" customWidth="true" hidden="false" outlineLevel="0" max="9" min="9" style="0" width="20"/>
    <col collapsed="false" customWidth="true" hidden="true" outlineLevel="0" max="12" min="10" style="0" width="13.91"/>
    <col collapsed="false" customWidth="true" hidden="false" outlineLevel="0" max="13" min="13" style="1" width="26.66"/>
    <col collapsed="false" customWidth="true" hidden="true" outlineLevel="0" max="14" min="14" style="0" width="13.91"/>
  </cols>
  <sheetData>
    <row r="1" customFormat="false" ht="18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customFormat="false" ht="1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4"/>
    </row>
    <row r="3" customFormat="false" ht="7.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3"/>
    </row>
    <row r="4" customFormat="false" ht="30" hidden="false" customHeight="true" outlineLevel="0" collapsed="false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</row>
    <row r="5" customFormat="false" ht="30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</row>
    <row r="6" customFormat="false" ht="7.5" hidden="false" customHeight="true" outlineLevel="0" collapsed="false">
      <c r="A6" s="8"/>
      <c r="B6" s="9"/>
      <c r="C6" s="8"/>
      <c r="D6" s="10"/>
      <c r="E6" s="10"/>
      <c r="F6" s="10"/>
      <c r="G6" s="10"/>
      <c r="H6" s="10"/>
      <c r="I6" s="10"/>
      <c r="J6" s="10"/>
      <c r="K6" s="10"/>
      <c r="L6" s="10"/>
      <c r="M6" s="10"/>
      <c r="N6" s="8"/>
    </row>
    <row r="7" customFormat="false" ht="11.25" hidden="false" customHeight="true" outlineLevel="0" collapsed="false">
      <c r="A7" s="11"/>
      <c r="B7" s="12"/>
      <c r="C7" s="11"/>
      <c r="D7" s="13"/>
      <c r="E7" s="13"/>
      <c r="F7" s="13"/>
      <c r="G7" s="13"/>
      <c r="H7" s="13"/>
      <c r="I7" s="13"/>
      <c r="J7" s="13"/>
      <c r="K7" s="13"/>
      <c r="L7" s="13"/>
      <c r="M7" s="13"/>
      <c r="N7" s="11"/>
    </row>
    <row r="8" customFormat="false" ht="37.5" hidden="false" customHeight="true" outlineLevel="0" collapsed="false">
      <c r="A8" s="14" t="s">
        <v>3</v>
      </c>
      <c r="B8" s="15" t="s">
        <v>4</v>
      </c>
      <c r="C8" s="16" t="s">
        <v>5</v>
      </c>
      <c r="D8" s="16" t="s">
        <v>6</v>
      </c>
      <c r="E8" s="17"/>
      <c r="F8" s="16" t="s">
        <v>7</v>
      </c>
      <c r="G8" s="16" t="s">
        <v>8</v>
      </c>
      <c r="H8" s="16" t="s">
        <v>9</v>
      </c>
      <c r="I8" s="16" t="s">
        <v>10</v>
      </c>
      <c r="J8" s="17"/>
      <c r="K8" s="17"/>
      <c r="L8" s="17"/>
      <c r="M8" s="18" t="s">
        <v>11</v>
      </c>
      <c r="N8" s="19" t="s">
        <v>12</v>
      </c>
    </row>
    <row r="9" customFormat="false" ht="18" hidden="false" customHeight="true" outlineLevel="0" collapsed="false">
      <c r="A9" s="20"/>
      <c r="B9" s="21"/>
      <c r="C9" s="22" t="s">
        <v>13</v>
      </c>
      <c r="D9" s="23"/>
      <c r="E9" s="24"/>
      <c r="F9" s="25"/>
      <c r="G9" s="26"/>
      <c r="H9" s="27"/>
      <c r="I9" s="24"/>
      <c r="J9" s="24"/>
      <c r="K9" s="24"/>
      <c r="L9" s="24"/>
      <c r="M9" s="28"/>
      <c r="N9" s="29"/>
    </row>
    <row r="10" customFormat="false" ht="18" hidden="false" customHeight="true" outlineLevel="0" collapsed="false">
      <c r="A10" s="30" t="s">
        <v>14</v>
      </c>
      <c r="B10" s="31"/>
      <c r="C10" s="32" t="s">
        <v>15</v>
      </c>
      <c r="D10" s="23"/>
      <c r="E10" s="24"/>
      <c r="F10" s="25"/>
      <c r="G10" s="26"/>
      <c r="H10" s="27"/>
      <c r="I10" s="24"/>
      <c r="J10" s="24"/>
      <c r="K10" s="24"/>
      <c r="L10" s="24"/>
      <c r="M10" s="28"/>
      <c r="N10" s="29"/>
    </row>
    <row r="11" customFormat="false" ht="18" hidden="false" customHeight="true" outlineLevel="0" collapsed="false">
      <c r="A11" s="30" t="s">
        <v>16</v>
      </c>
      <c r="B11" s="31"/>
      <c r="C11" s="32" t="s">
        <v>17</v>
      </c>
      <c r="D11" s="33" t="s">
        <v>18</v>
      </c>
      <c r="E11" s="34"/>
      <c r="F11" s="35" t="n">
        <v>0</v>
      </c>
      <c r="G11" s="36"/>
      <c r="H11" s="37" t="n">
        <v>2</v>
      </c>
      <c r="I11" s="38"/>
      <c r="J11" s="39"/>
      <c r="K11" s="38"/>
      <c r="L11" s="38"/>
      <c r="M11" s="40" t="n">
        <f aca="false">IF(ISNUMBER($K11),IF(ISNUMBER($G11),ROUND($K11*$G11,2),ROUND($K11*$F11,2)),IF(ISNUMBER($G11),ROUND($I11*$G11,2),ROUND($I11*$F11,2)))</f>
        <v>0</v>
      </c>
      <c r="N11" s="29"/>
    </row>
    <row r="12" customFormat="false" ht="18" hidden="false" customHeight="true" outlineLevel="0" collapsed="false">
      <c r="A12" s="30" t="s">
        <v>19</v>
      </c>
      <c r="B12" s="31"/>
      <c r="C12" s="32" t="s">
        <v>20</v>
      </c>
      <c r="D12" s="33"/>
      <c r="E12" s="41"/>
      <c r="F12" s="42" t="n">
        <v>0</v>
      </c>
      <c r="G12" s="43"/>
      <c r="H12" s="37" t="n">
        <v>2</v>
      </c>
      <c r="I12" s="38"/>
      <c r="J12" s="39"/>
      <c r="K12" s="38"/>
      <c r="L12" s="38"/>
      <c r="M12" s="40" t="n">
        <f aca="false">IF(ISNUMBER($K12),IF(ISNUMBER($G12),ROUND($K12*$G12,2),ROUND($K12*$F12,2)),IF(ISNUMBER($G12),ROUND($I12*$G12,2),ROUND($I12*$F12,2)))</f>
        <v>0</v>
      </c>
      <c r="N12" s="29"/>
    </row>
    <row r="13" customFormat="false" ht="18" hidden="false" customHeight="true" outlineLevel="0" collapsed="false">
      <c r="A13" s="30" t="s">
        <v>21</v>
      </c>
      <c r="B13" s="31"/>
      <c r="C13" s="44" t="s">
        <v>22</v>
      </c>
      <c r="D13" s="33" t="s">
        <v>23</v>
      </c>
      <c r="E13" s="34"/>
      <c r="F13" s="35" t="n">
        <v>22</v>
      </c>
      <c r="G13" s="36"/>
      <c r="H13" s="37" t="n">
        <v>2</v>
      </c>
      <c r="I13" s="38"/>
      <c r="J13" s="39"/>
      <c r="K13" s="38"/>
      <c r="L13" s="38"/>
      <c r="M13" s="40" t="n">
        <f aca="false">IF(ISNUMBER($K13),IF(ISNUMBER($G13),ROUND($K13*$G13,2),ROUND($K13*$F13,2)),IF(ISNUMBER($G13),ROUND($I13*$G13,2),ROUND($I13*$F13,2)))</f>
        <v>0</v>
      </c>
      <c r="N13" s="29"/>
    </row>
    <row r="14" customFormat="false" ht="18" hidden="false" customHeight="true" outlineLevel="0" collapsed="false">
      <c r="A14" s="30" t="s">
        <v>24</v>
      </c>
      <c r="B14" s="31"/>
      <c r="C14" s="44" t="s">
        <v>25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customFormat="false" ht="18" hidden="false" customHeight="true" outlineLevel="0" collapsed="false">
      <c r="A15" s="30" t="s">
        <v>26</v>
      </c>
      <c r="B15" s="31"/>
      <c r="C15" s="44" t="s">
        <v>27</v>
      </c>
      <c r="D15" s="33" t="s">
        <v>23</v>
      </c>
      <c r="E15" s="34"/>
      <c r="F15" s="35" t="n">
        <v>1</v>
      </c>
      <c r="G15" s="36"/>
      <c r="H15" s="37" t="n">
        <v>2</v>
      </c>
      <c r="I15" s="38"/>
      <c r="J15" s="39"/>
      <c r="K15" s="38"/>
      <c r="L15" s="38"/>
      <c r="M15" s="40" t="n">
        <f aca="false">IF(ISNUMBER($K15),IF(ISNUMBER($G15),ROUND($K15*$G15,2),ROUND($K15*$F15,2)),IF(ISNUMBER($G15),ROUND($I15*$G15,2),ROUND($I15*$F15,2)))</f>
        <v>0</v>
      </c>
      <c r="N15" s="29"/>
    </row>
    <row r="16" customFormat="false" ht="18" hidden="false" customHeight="true" outlineLevel="0" collapsed="false">
      <c r="A16" s="30" t="s">
        <v>28</v>
      </c>
      <c r="B16" s="31"/>
      <c r="C16" s="44" t="s">
        <v>29</v>
      </c>
      <c r="D16" s="33" t="s">
        <v>30</v>
      </c>
      <c r="E16" s="34"/>
      <c r="F16" s="35" t="n">
        <v>1</v>
      </c>
      <c r="G16" s="36"/>
      <c r="H16" s="37" t="n">
        <v>2</v>
      </c>
      <c r="I16" s="38"/>
      <c r="J16" s="39"/>
      <c r="K16" s="38"/>
      <c r="L16" s="38"/>
      <c r="M16" s="40" t="n">
        <f aca="false">IF(ISNUMBER($K16),IF(ISNUMBER($G16),ROUND($K16*$G16,2),ROUND($K16*$F16,2)),IF(ISNUMBER($G16),ROUND($I16*$G16,2),ROUND($I16*$F16,2)))</f>
        <v>0</v>
      </c>
      <c r="N16" s="29"/>
    </row>
    <row r="17" customFormat="false" ht="18" hidden="false" customHeight="true" outlineLevel="0" collapsed="false">
      <c r="A17" s="30" t="s">
        <v>31</v>
      </c>
      <c r="B17" s="31"/>
      <c r="C17" s="44" t="s">
        <v>32</v>
      </c>
      <c r="D17" s="33" t="s">
        <v>30</v>
      </c>
      <c r="E17" s="34"/>
      <c r="F17" s="35" t="n">
        <v>10</v>
      </c>
      <c r="G17" s="36"/>
      <c r="H17" s="37" t="n">
        <v>2</v>
      </c>
      <c r="I17" s="38"/>
      <c r="J17" s="39"/>
      <c r="K17" s="38"/>
      <c r="L17" s="38"/>
      <c r="M17" s="40" t="n">
        <f aca="false">IF(ISNUMBER($K17),IF(ISNUMBER($G17),ROUND($K17*$G17,2),ROUND($K17*$F17,2)),IF(ISNUMBER($G17),ROUND($I17*$G17,2),ROUND($I17*$F17,2)))</f>
        <v>0</v>
      </c>
      <c r="N17" s="29"/>
    </row>
    <row r="18" customFormat="false" ht="18" hidden="false" customHeight="true" outlineLevel="0" collapsed="false">
      <c r="A18" s="30" t="s">
        <v>33</v>
      </c>
      <c r="B18" s="31"/>
      <c r="C18" s="44" t="s">
        <v>34</v>
      </c>
      <c r="D18" s="33" t="s">
        <v>23</v>
      </c>
      <c r="E18" s="34"/>
      <c r="F18" s="35" t="n">
        <v>1</v>
      </c>
      <c r="G18" s="36"/>
      <c r="H18" s="37" t="n">
        <v>2</v>
      </c>
      <c r="I18" s="38"/>
      <c r="J18" s="39"/>
      <c r="K18" s="38"/>
      <c r="L18" s="38"/>
      <c r="M18" s="40" t="n">
        <f aca="false">IF(ISNUMBER($K18),IF(ISNUMBER($G18),ROUND($K18*$G18,2),ROUND($K18*$F18,2)),IF(ISNUMBER($G18),ROUND($I18*$G18,2),ROUND($I18*$F18,2)))</f>
        <v>0</v>
      </c>
      <c r="N18" s="29"/>
    </row>
    <row r="19" customFormat="false" ht="18" hidden="false" customHeight="true" outlineLevel="0" collapsed="false">
      <c r="A19" s="30" t="s">
        <v>35</v>
      </c>
      <c r="B19" s="31"/>
      <c r="C19" s="44" t="s">
        <v>36</v>
      </c>
      <c r="D19" s="33" t="s">
        <v>30</v>
      </c>
      <c r="E19" s="34"/>
      <c r="F19" s="35" t="n">
        <v>1</v>
      </c>
      <c r="G19" s="36"/>
      <c r="H19" s="37" t="n">
        <v>2</v>
      </c>
      <c r="I19" s="38"/>
      <c r="J19" s="39"/>
      <c r="K19" s="38"/>
      <c r="L19" s="38"/>
      <c r="M19" s="40" t="n">
        <f aca="false">IF(ISNUMBER($K19),IF(ISNUMBER($G19),ROUND($K19*$G19,2),ROUND($K19*$F19,2)),IF(ISNUMBER($G19),ROUND($I19*$G19,2),ROUND($I19*$F19,2)))</f>
        <v>0</v>
      </c>
      <c r="N19" s="29"/>
    </row>
    <row r="20" customFormat="false" ht="18" hidden="false" customHeight="true" outlineLevel="0" collapsed="false">
      <c r="A20" s="30" t="s">
        <v>37</v>
      </c>
      <c r="B20" s="31"/>
      <c r="C20" s="44" t="s">
        <v>38</v>
      </c>
      <c r="D20" s="33" t="s">
        <v>30</v>
      </c>
      <c r="E20" s="34"/>
      <c r="F20" s="35" t="n">
        <v>1</v>
      </c>
      <c r="G20" s="36"/>
      <c r="H20" s="37" t="n">
        <v>2</v>
      </c>
      <c r="I20" s="38"/>
      <c r="J20" s="39"/>
      <c r="K20" s="38"/>
      <c r="L20" s="38"/>
      <c r="M20" s="40" t="n">
        <f aca="false">IF(ISNUMBER($K20),IF(ISNUMBER($G20),ROUND($K20*$G20,2),ROUND($K20*$F20,2)),IF(ISNUMBER($G20),ROUND($I20*$G20,2),ROUND($I20*$F20,2)))</f>
        <v>0</v>
      </c>
      <c r="N20" s="29"/>
    </row>
    <row r="21" customFormat="false" ht="18" hidden="false" customHeight="true" outlineLevel="0" collapsed="false">
      <c r="A21" s="45" t="s">
        <v>39</v>
      </c>
      <c r="B21" s="45"/>
      <c r="C21" s="45"/>
      <c r="D21" s="45"/>
      <c r="E21" s="45"/>
      <c r="F21" s="45"/>
      <c r="G21" s="45"/>
      <c r="H21" s="45"/>
      <c r="I21" s="45"/>
      <c r="M21" s="46" t="n">
        <f aca="false">M$13+SUM(M$15:M$20)</f>
        <v>0</v>
      </c>
      <c r="N21" s="47"/>
    </row>
    <row r="22" customFormat="false" ht="18" hidden="false" customHeight="true" outlineLevel="0" collapsed="false">
      <c r="A22" s="30" t="s">
        <v>40</v>
      </c>
      <c r="B22" s="31"/>
      <c r="C22" s="32" t="s">
        <v>41</v>
      </c>
      <c r="D22" s="33" t="s">
        <v>30</v>
      </c>
      <c r="E22" s="34"/>
      <c r="F22" s="35" t="n">
        <v>22</v>
      </c>
      <c r="G22" s="36"/>
      <c r="H22" s="37" t="n">
        <v>2</v>
      </c>
      <c r="I22" s="38"/>
      <c r="J22" s="39"/>
      <c r="K22" s="38"/>
      <c r="L22" s="38"/>
      <c r="M22" s="40" t="n">
        <f aca="false">IF(ISNUMBER($K22),IF(ISNUMBER($G22),ROUND($K22*$G22,2),ROUND($K22*$F22,2)),IF(ISNUMBER($G22),ROUND($I22*$G22,2),ROUND($I22*$F22,2)))</f>
        <v>0</v>
      </c>
      <c r="N22" s="29"/>
    </row>
    <row r="23" customFormat="false" ht="18" hidden="false" customHeight="true" outlineLevel="0" collapsed="false">
      <c r="A23" s="30" t="s">
        <v>42</v>
      </c>
      <c r="B23" s="31"/>
      <c r="C23" s="32" t="s">
        <v>43</v>
      </c>
      <c r="D23" s="33" t="s">
        <v>30</v>
      </c>
      <c r="E23" s="34"/>
      <c r="F23" s="35" t="n">
        <v>22</v>
      </c>
      <c r="G23" s="36"/>
      <c r="H23" s="37" t="n">
        <v>2</v>
      </c>
      <c r="I23" s="38"/>
      <c r="J23" s="39"/>
      <c r="K23" s="38"/>
      <c r="L23" s="38"/>
      <c r="M23" s="40" t="n">
        <f aca="false">IF(ISNUMBER($K23),IF(ISNUMBER($G23),ROUND($K23*$G23,2),ROUND($K23*$F23,2)),IF(ISNUMBER($G23),ROUND($I23*$G23,2),ROUND($I23*$F23,2)))</f>
        <v>0</v>
      </c>
      <c r="N23" s="29"/>
    </row>
    <row r="24" customFormat="false" ht="18" hidden="false" customHeight="true" outlineLevel="0" collapsed="false">
      <c r="A24" s="48" t="s">
        <v>44</v>
      </c>
      <c r="B24" s="48"/>
      <c r="C24" s="48"/>
      <c r="D24" s="48"/>
      <c r="E24" s="48"/>
      <c r="F24" s="48"/>
      <c r="G24" s="48"/>
      <c r="H24" s="48"/>
      <c r="I24" s="48"/>
      <c r="M24" s="49" t="n">
        <f aca="false">SUM(M$11:M$13)+SUM(M$15:M$20)+SUM(M$22:M$23)</f>
        <v>0</v>
      </c>
      <c r="N24" s="50"/>
    </row>
    <row r="25" customFormat="false" ht="18" hidden="false" customHeight="true" outlineLevel="0" collapsed="false">
      <c r="A25" s="30" t="s">
        <v>45</v>
      </c>
      <c r="B25" s="31"/>
      <c r="C25" s="32" t="s">
        <v>46</v>
      </c>
      <c r="D25" s="23"/>
      <c r="E25" s="24"/>
      <c r="F25" s="25"/>
      <c r="G25" s="26"/>
      <c r="H25" s="27"/>
      <c r="I25" s="24"/>
      <c r="J25" s="24"/>
      <c r="K25" s="24"/>
      <c r="L25" s="24"/>
      <c r="M25" s="28"/>
      <c r="N25" s="29"/>
    </row>
    <row r="26" customFormat="false" ht="18" hidden="false" customHeight="true" outlineLevel="0" collapsed="false">
      <c r="A26" s="30" t="s">
        <v>47</v>
      </c>
      <c r="B26" s="31"/>
      <c r="C26" s="32" t="s">
        <v>48</v>
      </c>
      <c r="D26" s="33" t="s">
        <v>18</v>
      </c>
      <c r="E26" s="34"/>
      <c r="F26" s="35" t="n">
        <v>0</v>
      </c>
      <c r="G26" s="36"/>
      <c r="H26" s="37" t="n">
        <v>2</v>
      </c>
      <c r="I26" s="38"/>
      <c r="J26" s="39"/>
      <c r="K26" s="38"/>
      <c r="L26" s="38"/>
      <c r="M26" s="40" t="n">
        <f aca="false">IF(ISNUMBER($K26),IF(ISNUMBER($G26),ROUND($K26*$G26,2),ROUND($K26*$F26,2)),IF(ISNUMBER($G26),ROUND($I26*$G26,2),ROUND($I26*$F26,2)))</f>
        <v>0</v>
      </c>
      <c r="N26" s="29"/>
    </row>
    <row r="27" customFormat="false" ht="18" hidden="false" customHeight="true" outlineLevel="0" collapsed="false">
      <c r="A27" s="30" t="s">
        <v>49</v>
      </c>
      <c r="B27" s="31"/>
      <c r="C27" s="32" t="s">
        <v>50</v>
      </c>
      <c r="D27" s="23"/>
      <c r="E27" s="24"/>
      <c r="F27" s="25"/>
      <c r="G27" s="26"/>
      <c r="H27" s="27"/>
      <c r="I27" s="24"/>
      <c r="J27" s="24"/>
      <c r="K27" s="24"/>
      <c r="L27" s="24"/>
      <c r="M27" s="28"/>
      <c r="N27" s="29"/>
    </row>
    <row r="28" customFormat="false" ht="18" hidden="false" customHeight="true" outlineLevel="0" collapsed="false">
      <c r="A28" s="30" t="s">
        <v>51</v>
      </c>
      <c r="B28" s="31"/>
      <c r="C28" s="44" t="s">
        <v>52</v>
      </c>
      <c r="D28" s="23"/>
      <c r="E28" s="24"/>
      <c r="F28" s="25"/>
      <c r="G28" s="26"/>
      <c r="H28" s="27"/>
      <c r="I28" s="24"/>
      <c r="J28" s="24"/>
      <c r="K28" s="24"/>
      <c r="L28" s="24"/>
      <c r="M28" s="28"/>
      <c r="N28" s="29"/>
    </row>
    <row r="29" customFormat="false" ht="18" hidden="false" customHeight="true" outlineLevel="0" collapsed="false">
      <c r="A29" s="30" t="s">
        <v>53</v>
      </c>
      <c r="B29" s="31"/>
      <c r="C29" s="44" t="s">
        <v>54</v>
      </c>
      <c r="D29" s="33" t="s">
        <v>23</v>
      </c>
      <c r="E29" s="34"/>
      <c r="F29" s="35" t="n">
        <v>2</v>
      </c>
      <c r="G29" s="36"/>
      <c r="H29" s="37" t="n">
        <v>2</v>
      </c>
      <c r="I29" s="38"/>
      <c r="J29" s="39"/>
      <c r="K29" s="38"/>
      <c r="L29" s="38"/>
      <c r="M29" s="40" t="n">
        <f aca="false">IF(ISNUMBER($K29),IF(ISNUMBER($G29),ROUND($K29*$G29,2),ROUND($K29*$F29,2)),IF(ISNUMBER($G29),ROUND($I29*$G29,2),ROUND($I29*$F29,2)))</f>
        <v>0</v>
      </c>
      <c r="N29" s="29"/>
    </row>
    <row r="30" customFormat="false" ht="18" hidden="false" customHeight="true" outlineLevel="0" collapsed="false">
      <c r="A30" s="30" t="s">
        <v>55</v>
      </c>
      <c r="B30" s="31"/>
      <c r="C30" s="44" t="s">
        <v>56</v>
      </c>
      <c r="D30" s="33" t="s">
        <v>23</v>
      </c>
      <c r="E30" s="34"/>
      <c r="F30" s="35" t="n">
        <v>5</v>
      </c>
      <c r="G30" s="36"/>
      <c r="H30" s="37" t="n">
        <v>2</v>
      </c>
      <c r="I30" s="38"/>
      <c r="J30" s="39"/>
      <c r="K30" s="38"/>
      <c r="L30" s="38"/>
      <c r="M30" s="40" t="n">
        <f aca="false">IF(ISNUMBER($K30),IF(ISNUMBER($G30),ROUND($K30*$G30,2),ROUND($K30*$F30,2)),IF(ISNUMBER($G30),ROUND($I30*$G30,2),ROUND($I30*$F30,2)))</f>
        <v>0</v>
      </c>
      <c r="N30" s="29"/>
    </row>
    <row r="31" customFormat="false" ht="18" hidden="false" customHeight="true" outlineLevel="0" collapsed="false">
      <c r="A31" s="30" t="s">
        <v>57</v>
      </c>
      <c r="B31" s="31"/>
      <c r="C31" s="44" t="s">
        <v>58</v>
      </c>
      <c r="D31" s="33" t="s">
        <v>23</v>
      </c>
      <c r="E31" s="34"/>
      <c r="F31" s="35" t="n">
        <v>15</v>
      </c>
      <c r="G31" s="36"/>
      <c r="H31" s="37" t="n">
        <v>2</v>
      </c>
      <c r="I31" s="38"/>
      <c r="J31" s="39"/>
      <c r="K31" s="38"/>
      <c r="L31" s="38"/>
      <c r="M31" s="40" t="n">
        <f aca="false">IF(ISNUMBER($K31),IF(ISNUMBER($G31),ROUND($K31*$G31,2),ROUND($K31*$F31,2)),IF(ISNUMBER($G31),ROUND($I31*$G31,2),ROUND($I31*$F31,2)))</f>
        <v>0</v>
      </c>
      <c r="N31" s="29"/>
    </row>
    <row r="32" customFormat="false" ht="18" hidden="false" customHeight="true" outlineLevel="0" collapsed="false">
      <c r="A32" s="45" t="s">
        <v>59</v>
      </c>
      <c r="B32" s="45"/>
      <c r="C32" s="45"/>
      <c r="D32" s="45"/>
      <c r="E32" s="45"/>
      <c r="F32" s="45"/>
      <c r="G32" s="45"/>
      <c r="H32" s="45"/>
      <c r="I32" s="45"/>
      <c r="M32" s="46" t="n">
        <f aca="false">SUM(M$29:M$31)</f>
        <v>0</v>
      </c>
      <c r="N32" s="47"/>
    </row>
    <row r="33" customFormat="false" ht="18" hidden="false" customHeight="true" outlineLevel="0" collapsed="false">
      <c r="A33" s="30" t="s">
        <v>60</v>
      </c>
      <c r="B33" s="31"/>
      <c r="C33" s="32" t="s">
        <v>61</v>
      </c>
      <c r="D33" s="23"/>
      <c r="E33" s="24"/>
      <c r="F33" s="25"/>
      <c r="G33" s="26"/>
      <c r="H33" s="27"/>
      <c r="I33" s="24"/>
      <c r="J33" s="24"/>
      <c r="K33" s="24"/>
      <c r="L33" s="24"/>
      <c r="M33" s="28"/>
      <c r="N33" s="29"/>
    </row>
    <row r="34" customFormat="false" ht="18" hidden="false" customHeight="true" outlineLevel="0" collapsed="false">
      <c r="A34" s="30" t="s">
        <v>62</v>
      </c>
      <c r="B34" s="31"/>
      <c r="C34" s="44" t="s">
        <v>63</v>
      </c>
      <c r="D34" s="23"/>
      <c r="E34" s="24"/>
      <c r="F34" s="25"/>
      <c r="G34" s="26"/>
      <c r="H34" s="27"/>
      <c r="I34" s="24"/>
      <c r="J34" s="24"/>
      <c r="K34" s="24"/>
      <c r="L34" s="24"/>
      <c r="M34" s="28"/>
      <c r="N34" s="29"/>
    </row>
    <row r="35" customFormat="false" ht="18" hidden="false" customHeight="true" outlineLevel="0" collapsed="false">
      <c r="A35" s="30" t="s">
        <v>64</v>
      </c>
      <c r="B35" s="31"/>
      <c r="C35" s="44" t="s">
        <v>54</v>
      </c>
      <c r="D35" s="33" t="s">
        <v>23</v>
      </c>
      <c r="E35" s="34"/>
      <c r="F35" s="35" t="n">
        <v>2</v>
      </c>
      <c r="G35" s="36"/>
      <c r="H35" s="37" t="n">
        <v>2</v>
      </c>
      <c r="I35" s="38"/>
      <c r="J35" s="39"/>
      <c r="K35" s="38"/>
      <c r="L35" s="38"/>
      <c r="M35" s="40" t="n">
        <f aca="false">IF(ISNUMBER($K35),IF(ISNUMBER($G35),ROUND($K35*$G35,2),ROUND($K35*$F35,2)),IF(ISNUMBER($G35),ROUND($I35*$G35,2),ROUND($I35*$F35,2)))</f>
        <v>0</v>
      </c>
      <c r="N35" s="29"/>
    </row>
    <row r="36" customFormat="false" ht="18" hidden="false" customHeight="true" outlineLevel="0" collapsed="false">
      <c r="A36" s="30" t="s">
        <v>65</v>
      </c>
      <c r="B36" s="31"/>
      <c r="C36" s="44" t="s">
        <v>56</v>
      </c>
      <c r="D36" s="33" t="s">
        <v>23</v>
      </c>
      <c r="E36" s="34"/>
      <c r="F36" s="35" t="n">
        <v>5</v>
      </c>
      <c r="G36" s="36"/>
      <c r="H36" s="37" t="n">
        <v>2</v>
      </c>
      <c r="I36" s="38"/>
      <c r="J36" s="39"/>
      <c r="K36" s="38"/>
      <c r="L36" s="38"/>
      <c r="M36" s="40" t="n">
        <f aca="false">IF(ISNUMBER($K36),IF(ISNUMBER($G36),ROUND($K36*$G36,2),ROUND($K36*$F36,2)),IF(ISNUMBER($G36),ROUND($I36*$G36,2),ROUND($I36*$F36,2)))</f>
        <v>0</v>
      </c>
      <c r="N36" s="29"/>
    </row>
    <row r="37" customFormat="false" ht="18" hidden="false" customHeight="true" outlineLevel="0" collapsed="false">
      <c r="A37" s="30" t="s">
        <v>66</v>
      </c>
      <c r="B37" s="31"/>
      <c r="C37" s="44" t="s">
        <v>61</v>
      </c>
      <c r="D37" s="23"/>
      <c r="E37" s="24"/>
      <c r="F37" s="25"/>
      <c r="G37" s="26"/>
      <c r="H37" s="27"/>
      <c r="I37" s="24"/>
      <c r="J37" s="24"/>
      <c r="K37" s="24"/>
      <c r="L37" s="24"/>
      <c r="M37" s="28"/>
      <c r="N37" s="29"/>
    </row>
    <row r="38" customFormat="false" ht="18" hidden="false" customHeight="true" outlineLevel="0" collapsed="false">
      <c r="A38" s="30" t="s">
        <v>67</v>
      </c>
      <c r="B38" s="31"/>
      <c r="C38" s="44" t="s">
        <v>68</v>
      </c>
      <c r="D38" s="33" t="s">
        <v>23</v>
      </c>
      <c r="E38" s="34"/>
      <c r="F38" s="35" t="n">
        <v>150</v>
      </c>
      <c r="G38" s="36"/>
      <c r="H38" s="37" t="n">
        <v>2</v>
      </c>
      <c r="I38" s="38"/>
      <c r="J38" s="39"/>
      <c r="K38" s="38"/>
      <c r="L38" s="38"/>
      <c r="M38" s="40" t="n">
        <f aca="false">IF(ISNUMBER($K38),IF(ISNUMBER($G38),ROUND($K38*$G38,2),ROUND($K38*$F38,2)),IF(ISNUMBER($G38),ROUND($I38*$G38,2),ROUND($I38*$F38,2)))</f>
        <v>0</v>
      </c>
      <c r="N38" s="29"/>
    </row>
    <row r="39" customFormat="false" ht="18" hidden="false" customHeight="true" outlineLevel="0" collapsed="false">
      <c r="A39" s="30" t="s">
        <v>69</v>
      </c>
      <c r="B39" s="31"/>
      <c r="C39" s="44" t="s">
        <v>70</v>
      </c>
      <c r="D39" s="33" t="s">
        <v>23</v>
      </c>
      <c r="E39" s="34"/>
      <c r="F39" s="35" t="n">
        <v>25</v>
      </c>
      <c r="G39" s="36"/>
      <c r="H39" s="37" t="n">
        <v>2</v>
      </c>
      <c r="I39" s="38"/>
      <c r="J39" s="39"/>
      <c r="K39" s="38"/>
      <c r="L39" s="38"/>
      <c r="M39" s="40" t="n">
        <f aca="false">IF(ISNUMBER($K39),IF(ISNUMBER($G39),ROUND($K39*$G39,2),ROUND($K39*$F39,2)),IF(ISNUMBER($G39),ROUND($I39*$G39,2),ROUND($I39*$F39,2)))</f>
        <v>0</v>
      </c>
      <c r="N39" s="29"/>
    </row>
    <row r="40" customFormat="false" ht="18" hidden="false" customHeight="true" outlineLevel="0" collapsed="false">
      <c r="A40" s="30" t="s">
        <v>71</v>
      </c>
      <c r="B40" s="31"/>
      <c r="C40" s="44" t="s">
        <v>72</v>
      </c>
      <c r="D40" s="33" t="s">
        <v>23</v>
      </c>
      <c r="E40" s="34"/>
      <c r="F40" s="35" t="n">
        <v>15</v>
      </c>
      <c r="G40" s="36"/>
      <c r="H40" s="37" t="n">
        <v>2</v>
      </c>
      <c r="I40" s="38"/>
      <c r="J40" s="39"/>
      <c r="K40" s="38"/>
      <c r="L40" s="38"/>
      <c r="M40" s="40" t="n">
        <f aca="false">IF(ISNUMBER($K40),IF(ISNUMBER($G40),ROUND($K40*$G40,2),ROUND($K40*$F40,2)),IF(ISNUMBER($G40),ROUND($I40*$G40,2),ROUND($I40*$F40,2)))</f>
        <v>0</v>
      </c>
      <c r="N40" s="29"/>
    </row>
    <row r="41" customFormat="false" ht="18" hidden="false" customHeight="true" outlineLevel="0" collapsed="false">
      <c r="A41" s="30" t="s">
        <v>73</v>
      </c>
      <c r="B41" s="31"/>
      <c r="C41" s="44" t="s">
        <v>74</v>
      </c>
      <c r="D41" s="33" t="s">
        <v>23</v>
      </c>
      <c r="E41" s="34"/>
      <c r="F41" s="35" t="n">
        <v>15</v>
      </c>
      <c r="G41" s="36"/>
      <c r="H41" s="37" t="n">
        <v>2</v>
      </c>
      <c r="I41" s="38"/>
      <c r="J41" s="39"/>
      <c r="K41" s="38"/>
      <c r="L41" s="38"/>
      <c r="M41" s="40" t="n">
        <f aca="false">IF(ISNUMBER($K41),IF(ISNUMBER($G41),ROUND($K41*$G41,2),ROUND($K41*$F41,2)),IF(ISNUMBER($G41),ROUND($I41*$G41,2),ROUND($I41*$F41,2)))</f>
        <v>0</v>
      </c>
      <c r="N41" s="29"/>
    </row>
    <row r="42" customFormat="false" ht="18" hidden="false" customHeight="true" outlineLevel="0" collapsed="false">
      <c r="A42" s="30" t="s">
        <v>75</v>
      </c>
      <c r="B42" s="31"/>
      <c r="C42" s="44" t="s">
        <v>76</v>
      </c>
      <c r="D42" s="33" t="s">
        <v>23</v>
      </c>
      <c r="E42" s="34"/>
      <c r="F42" s="35" t="n">
        <v>1</v>
      </c>
      <c r="G42" s="36"/>
      <c r="H42" s="37" t="n">
        <v>2</v>
      </c>
      <c r="I42" s="38"/>
      <c r="J42" s="39"/>
      <c r="K42" s="38"/>
      <c r="L42" s="38"/>
      <c r="M42" s="40" t="n">
        <f aca="false">IF(ISNUMBER($K42),IF(ISNUMBER($G42),ROUND($K42*$G42,2),ROUND($K42*$F42,2)),IF(ISNUMBER($G42),ROUND($I42*$G42,2),ROUND($I42*$F42,2)))</f>
        <v>0</v>
      </c>
      <c r="N42" s="29"/>
    </row>
    <row r="43" customFormat="false" ht="18" hidden="false" customHeight="true" outlineLevel="0" collapsed="false">
      <c r="A43" s="30" t="s">
        <v>77</v>
      </c>
      <c r="B43" s="31"/>
      <c r="C43" s="44" t="s">
        <v>78</v>
      </c>
      <c r="D43" s="33" t="s">
        <v>23</v>
      </c>
      <c r="E43" s="34"/>
      <c r="F43" s="35" t="n">
        <v>1</v>
      </c>
      <c r="G43" s="36"/>
      <c r="H43" s="37" t="n">
        <v>2</v>
      </c>
      <c r="I43" s="38"/>
      <c r="J43" s="39"/>
      <c r="K43" s="38"/>
      <c r="L43" s="38"/>
      <c r="M43" s="40" t="n">
        <f aca="false">IF(ISNUMBER($K43),IF(ISNUMBER($G43),ROUND($K43*$G43,2),ROUND($K43*$F43,2)),IF(ISNUMBER($G43),ROUND($I43*$G43,2),ROUND($I43*$F43,2)))</f>
        <v>0</v>
      </c>
      <c r="N43" s="29"/>
    </row>
    <row r="44" customFormat="false" ht="18" hidden="false" customHeight="true" outlineLevel="0" collapsed="false">
      <c r="A44" s="30" t="s">
        <v>79</v>
      </c>
      <c r="B44" s="31"/>
      <c r="C44" s="44" t="s">
        <v>80</v>
      </c>
      <c r="D44" s="33" t="s">
        <v>23</v>
      </c>
      <c r="E44" s="34"/>
      <c r="F44" s="35" t="n">
        <v>0</v>
      </c>
      <c r="G44" s="36"/>
      <c r="H44" s="37" t="n">
        <v>2</v>
      </c>
      <c r="I44" s="38"/>
      <c r="J44" s="39"/>
      <c r="K44" s="38"/>
      <c r="L44" s="38"/>
      <c r="M44" s="40" t="n">
        <f aca="false">IF(ISNUMBER($K44),IF(ISNUMBER($G44),ROUND($K44*$G44,2),ROUND($K44*$F44,2)),IF(ISNUMBER($G44),ROUND($I44*$G44,2),ROUND($I44*$F44,2)))</f>
        <v>0</v>
      </c>
      <c r="N44" s="29"/>
    </row>
    <row r="45" customFormat="false" ht="18" hidden="false" customHeight="true" outlineLevel="0" collapsed="false">
      <c r="A45" s="30" t="s">
        <v>81</v>
      </c>
      <c r="B45" s="31"/>
      <c r="C45" s="44" t="s">
        <v>82</v>
      </c>
      <c r="D45" s="33" t="s">
        <v>23</v>
      </c>
      <c r="E45" s="34"/>
      <c r="F45" s="35" t="n">
        <v>10</v>
      </c>
      <c r="G45" s="36"/>
      <c r="H45" s="37" t="n">
        <v>2</v>
      </c>
      <c r="I45" s="38"/>
      <c r="J45" s="39"/>
      <c r="K45" s="38"/>
      <c r="L45" s="38"/>
      <c r="M45" s="40" t="n">
        <f aca="false">IF(ISNUMBER($K45),IF(ISNUMBER($G45),ROUND($K45*$G45,2),ROUND($K45*$F45,2)),IF(ISNUMBER($G45),ROUND($I45*$G45,2),ROUND($I45*$F45,2)))</f>
        <v>0</v>
      </c>
      <c r="N45" s="29"/>
    </row>
    <row r="46" customFormat="false" ht="18" hidden="false" customHeight="true" outlineLevel="0" collapsed="false">
      <c r="A46" s="30" t="s">
        <v>83</v>
      </c>
      <c r="B46" s="31"/>
      <c r="C46" s="44" t="s">
        <v>84</v>
      </c>
      <c r="D46" s="33" t="s">
        <v>23</v>
      </c>
      <c r="E46" s="34"/>
      <c r="F46" s="35" t="n">
        <v>100</v>
      </c>
      <c r="G46" s="36"/>
      <c r="H46" s="37" t="n">
        <v>2</v>
      </c>
      <c r="I46" s="38"/>
      <c r="J46" s="39"/>
      <c r="K46" s="38"/>
      <c r="L46" s="38"/>
      <c r="M46" s="40" t="n">
        <f aca="false">IF(ISNUMBER($K46),IF(ISNUMBER($G46),ROUND($K46*$G46,2),ROUND($K46*$F46,2)),IF(ISNUMBER($G46),ROUND($I46*$G46,2),ROUND($I46*$F46,2)))</f>
        <v>0</v>
      </c>
      <c r="N46" s="29"/>
    </row>
    <row r="47" customFormat="false" ht="18" hidden="false" customHeight="true" outlineLevel="0" collapsed="false">
      <c r="A47" s="30" t="s">
        <v>85</v>
      </c>
      <c r="B47" s="31"/>
      <c r="C47" s="44" t="s">
        <v>86</v>
      </c>
      <c r="D47" s="23"/>
      <c r="E47" s="24"/>
      <c r="F47" s="25"/>
      <c r="G47" s="26"/>
      <c r="H47" s="27"/>
      <c r="I47" s="24"/>
      <c r="J47" s="24"/>
      <c r="K47" s="24"/>
      <c r="L47" s="24"/>
      <c r="M47" s="28"/>
      <c r="N47" s="29"/>
    </row>
    <row r="48" customFormat="false" ht="18" hidden="false" customHeight="true" outlineLevel="0" collapsed="false">
      <c r="A48" s="30" t="s">
        <v>87</v>
      </c>
      <c r="B48" s="31"/>
      <c r="C48" s="44" t="s">
        <v>88</v>
      </c>
      <c r="D48" s="33" t="s">
        <v>23</v>
      </c>
      <c r="E48" s="34"/>
      <c r="F48" s="35" t="n">
        <v>1</v>
      </c>
      <c r="G48" s="36"/>
      <c r="H48" s="37" t="n">
        <v>2</v>
      </c>
      <c r="I48" s="38"/>
      <c r="J48" s="39"/>
      <c r="K48" s="38"/>
      <c r="L48" s="38"/>
      <c r="M48" s="40" t="n">
        <f aca="false">IF(ISNUMBER($K48),IF(ISNUMBER($G48),ROUND($K48*$G48,2),ROUND($K48*$F48,2)),IF(ISNUMBER($G48),ROUND($I48*$G48,2),ROUND($I48*$F48,2)))</f>
        <v>0</v>
      </c>
      <c r="N48" s="29"/>
    </row>
    <row r="49" customFormat="false" ht="18" hidden="false" customHeight="true" outlineLevel="0" collapsed="false">
      <c r="A49" s="30" t="s">
        <v>89</v>
      </c>
      <c r="B49" s="31"/>
      <c r="C49" s="44" t="s">
        <v>90</v>
      </c>
      <c r="D49" s="33" t="s">
        <v>23</v>
      </c>
      <c r="E49" s="34"/>
      <c r="F49" s="35" t="n">
        <v>1</v>
      </c>
      <c r="G49" s="36"/>
      <c r="H49" s="37" t="n">
        <v>2</v>
      </c>
      <c r="I49" s="38"/>
      <c r="J49" s="39"/>
      <c r="K49" s="38"/>
      <c r="L49" s="38"/>
      <c r="M49" s="40" t="n">
        <f aca="false">IF(ISNUMBER($K49),IF(ISNUMBER($G49),ROUND($K49*$G49,2),ROUND($K49*$F49,2)),IF(ISNUMBER($G49),ROUND($I49*$G49,2),ROUND($I49*$F49,2)))</f>
        <v>0</v>
      </c>
      <c r="N49" s="29"/>
    </row>
    <row r="50" customFormat="false" ht="18" hidden="false" customHeight="true" outlineLevel="0" collapsed="false">
      <c r="A50" s="30" t="s">
        <v>91</v>
      </c>
      <c r="B50" s="31"/>
      <c r="C50" s="44" t="s">
        <v>92</v>
      </c>
      <c r="D50" s="33" t="s">
        <v>23</v>
      </c>
      <c r="E50" s="34"/>
      <c r="F50" s="35" t="n">
        <v>1</v>
      </c>
      <c r="G50" s="36"/>
      <c r="H50" s="37" t="n">
        <v>2</v>
      </c>
      <c r="I50" s="38"/>
      <c r="J50" s="39"/>
      <c r="K50" s="38"/>
      <c r="L50" s="38"/>
      <c r="M50" s="40" t="n">
        <f aca="false">IF(ISNUMBER($K50),IF(ISNUMBER($G50),ROUND($K50*$G50,2),ROUND($K50*$F50,2)),IF(ISNUMBER($G50),ROUND($I50*$G50,2),ROUND($I50*$F50,2)))</f>
        <v>0</v>
      </c>
      <c r="N50" s="29"/>
    </row>
    <row r="51" customFormat="false" ht="18" hidden="false" customHeight="true" outlineLevel="0" collapsed="false">
      <c r="A51" s="30" t="s">
        <v>93</v>
      </c>
      <c r="B51" s="31"/>
      <c r="C51" s="44" t="s">
        <v>94</v>
      </c>
      <c r="D51" s="33" t="s">
        <v>23</v>
      </c>
      <c r="E51" s="34"/>
      <c r="F51" s="35" t="n">
        <v>1</v>
      </c>
      <c r="G51" s="36"/>
      <c r="H51" s="37" t="n">
        <v>2</v>
      </c>
      <c r="I51" s="38"/>
      <c r="J51" s="39"/>
      <c r="K51" s="38"/>
      <c r="L51" s="38"/>
      <c r="M51" s="40" t="n">
        <f aca="false">IF(ISNUMBER($K51),IF(ISNUMBER($G51),ROUND($K51*$G51,2),ROUND($K51*$F51,2)),IF(ISNUMBER($G51),ROUND($I51*$G51,2),ROUND($I51*$F51,2)))</f>
        <v>0</v>
      </c>
      <c r="N51" s="29"/>
    </row>
    <row r="52" customFormat="false" ht="18" hidden="false" customHeight="true" outlineLevel="0" collapsed="false">
      <c r="A52" s="30" t="s">
        <v>95</v>
      </c>
      <c r="B52" s="31"/>
      <c r="C52" s="44" t="s">
        <v>96</v>
      </c>
      <c r="D52" s="33" t="s">
        <v>23</v>
      </c>
      <c r="E52" s="34"/>
      <c r="F52" s="35" t="n">
        <v>1</v>
      </c>
      <c r="G52" s="36"/>
      <c r="H52" s="37" t="n">
        <v>2</v>
      </c>
      <c r="I52" s="38"/>
      <c r="J52" s="39"/>
      <c r="K52" s="38"/>
      <c r="L52" s="38"/>
      <c r="M52" s="40" t="n">
        <f aca="false">IF(ISNUMBER($K52),IF(ISNUMBER($G52),ROUND($K52*$G52,2),ROUND($K52*$F52,2)),IF(ISNUMBER($G52),ROUND($I52*$G52,2),ROUND($I52*$F52,2)))</f>
        <v>0</v>
      </c>
      <c r="N52" s="29"/>
    </row>
    <row r="53" customFormat="false" ht="18" hidden="false" customHeight="true" outlineLevel="0" collapsed="false">
      <c r="A53" s="30" t="s">
        <v>97</v>
      </c>
      <c r="B53" s="31"/>
      <c r="C53" s="44" t="s">
        <v>98</v>
      </c>
      <c r="D53" s="33" t="s">
        <v>23</v>
      </c>
      <c r="E53" s="34"/>
      <c r="F53" s="35" t="n">
        <v>1</v>
      </c>
      <c r="G53" s="36"/>
      <c r="H53" s="37" t="n">
        <v>2</v>
      </c>
      <c r="I53" s="38"/>
      <c r="J53" s="39"/>
      <c r="K53" s="38"/>
      <c r="L53" s="38"/>
      <c r="M53" s="40" t="n">
        <f aca="false">IF(ISNUMBER($K53),IF(ISNUMBER($G53),ROUND($K53*$G53,2),ROUND($K53*$F53,2)),IF(ISNUMBER($G53),ROUND($I53*$G53,2),ROUND($I53*$F53,2)))</f>
        <v>0</v>
      </c>
      <c r="N53" s="29"/>
    </row>
    <row r="54" customFormat="false" ht="18" hidden="false" customHeight="true" outlineLevel="0" collapsed="false">
      <c r="A54" s="30" t="s">
        <v>99</v>
      </c>
      <c r="B54" s="31"/>
      <c r="C54" s="44" t="s">
        <v>100</v>
      </c>
      <c r="D54" s="33" t="s">
        <v>23</v>
      </c>
      <c r="E54" s="34"/>
      <c r="F54" s="35" t="n">
        <v>1</v>
      </c>
      <c r="G54" s="36"/>
      <c r="H54" s="37" t="n">
        <v>2</v>
      </c>
      <c r="I54" s="38"/>
      <c r="J54" s="39"/>
      <c r="K54" s="38"/>
      <c r="L54" s="38"/>
      <c r="M54" s="40" t="n">
        <f aca="false">IF(ISNUMBER($K54),IF(ISNUMBER($G54),ROUND($K54*$G54,2),ROUND($K54*$F54,2)),IF(ISNUMBER($G54),ROUND($I54*$G54,2),ROUND($I54*$F54,2)))</f>
        <v>0</v>
      </c>
      <c r="N54" s="29"/>
    </row>
    <row r="55" customFormat="false" ht="18" hidden="false" customHeight="true" outlineLevel="0" collapsed="false">
      <c r="A55" s="30" t="s">
        <v>101</v>
      </c>
      <c r="B55" s="31"/>
      <c r="C55" s="44" t="s">
        <v>102</v>
      </c>
      <c r="D55" s="33" t="s">
        <v>23</v>
      </c>
      <c r="E55" s="34"/>
      <c r="F55" s="35" t="n">
        <v>1</v>
      </c>
      <c r="G55" s="36"/>
      <c r="H55" s="37" t="n">
        <v>2</v>
      </c>
      <c r="I55" s="38"/>
      <c r="J55" s="39"/>
      <c r="K55" s="38"/>
      <c r="L55" s="38"/>
      <c r="M55" s="40" t="n">
        <f aca="false">IF(ISNUMBER($K55),IF(ISNUMBER($G55),ROUND($K55*$G55,2),ROUND($K55*$F55,2)),IF(ISNUMBER($G55),ROUND($I55*$G55,2),ROUND($I55*$F55,2)))</f>
        <v>0</v>
      </c>
      <c r="N55" s="29"/>
    </row>
    <row r="56" customFormat="false" ht="18" hidden="false" customHeight="true" outlineLevel="0" collapsed="false">
      <c r="A56" s="30" t="s">
        <v>103</v>
      </c>
      <c r="B56" s="31"/>
      <c r="C56" s="44" t="s">
        <v>104</v>
      </c>
      <c r="D56" s="33" t="s">
        <v>23</v>
      </c>
      <c r="E56" s="34"/>
      <c r="F56" s="35" t="n">
        <v>1</v>
      </c>
      <c r="G56" s="36"/>
      <c r="H56" s="37" t="n">
        <v>2</v>
      </c>
      <c r="I56" s="38"/>
      <c r="J56" s="39"/>
      <c r="K56" s="38"/>
      <c r="L56" s="38"/>
      <c r="M56" s="40" t="n">
        <f aca="false">IF(ISNUMBER($K56),IF(ISNUMBER($G56),ROUND($K56*$G56,2),ROUND($K56*$F56,2)),IF(ISNUMBER($G56),ROUND($I56*$G56,2),ROUND($I56*$F56,2)))</f>
        <v>0</v>
      </c>
      <c r="N56" s="29"/>
    </row>
    <row r="57" customFormat="false" ht="18" hidden="false" customHeight="true" outlineLevel="0" collapsed="false">
      <c r="A57" s="30" t="s">
        <v>105</v>
      </c>
      <c r="B57" s="31"/>
      <c r="C57" s="44" t="s">
        <v>106</v>
      </c>
      <c r="D57" s="33" t="s">
        <v>23</v>
      </c>
      <c r="E57" s="34"/>
      <c r="F57" s="35" t="n">
        <v>1</v>
      </c>
      <c r="G57" s="36"/>
      <c r="H57" s="37" t="n">
        <v>2</v>
      </c>
      <c r="I57" s="38"/>
      <c r="J57" s="39"/>
      <c r="K57" s="38"/>
      <c r="L57" s="38"/>
      <c r="M57" s="40" t="n">
        <f aca="false">IF(ISNUMBER($K57),IF(ISNUMBER($G57),ROUND($K57*$G57,2),ROUND($K57*$F57,2)),IF(ISNUMBER($G57),ROUND($I57*$G57,2),ROUND($I57*$F57,2)))</f>
        <v>0</v>
      </c>
      <c r="N57" s="29"/>
    </row>
    <row r="58" customFormat="false" ht="18" hidden="false" customHeight="true" outlineLevel="0" collapsed="false">
      <c r="A58" s="30" t="s">
        <v>107</v>
      </c>
      <c r="B58" s="31"/>
      <c r="C58" s="44" t="s">
        <v>108</v>
      </c>
      <c r="D58" s="33" t="s">
        <v>23</v>
      </c>
      <c r="E58" s="34"/>
      <c r="F58" s="35" t="n">
        <v>1</v>
      </c>
      <c r="G58" s="36"/>
      <c r="H58" s="37" t="n">
        <v>2</v>
      </c>
      <c r="I58" s="38"/>
      <c r="J58" s="39"/>
      <c r="K58" s="38"/>
      <c r="L58" s="38"/>
      <c r="M58" s="40" t="n">
        <f aca="false">IF(ISNUMBER($K58),IF(ISNUMBER($G58),ROUND($K58*$G58,2),ROUND($K58*$F58,2)),IF(ISNUMBER($G58),ROUND($I58*$G58,2),ROUND($I58*$F58,2)))</f>
        <v>0</v>
      </c>
      <c r="N58" s="29"/>
    </row>
    <row r="59" customFormat="false" ht="18" hidden="false" customHeight="true" outlineLevel="0" collapsed="false">
      <c r="A59" s="30" t="s">
        <v>109</v>
      </c>
      <c r="B59" s="31"/>
      <c r="C59" s="44" t="s">
        <v>110</v>
      </c>
      <c r="D59" s="33" t="s">
        <v>23</v>
      </c>
      <c r="E59" s="34"/>
      <c r="F59" s="35" t="n">
        <v>1</v>
      </c>
      <c r="G59" s="36"/>
      <c r="H59" s="37" t="n">
        <v>2</v>
      </c>
      <c r="I59" s="38"/>
      <c r="J59" s="39"/>
      <c r="K59" s="38"/>
      <c r="L59" s="38"/>
      <c r="M59" s="40" t="n">
        <f aca="false">IF(ISNUMBER($K59),IF(ISNUMBER($G59),ROUND($K59*$G59,2),ROUND($K59*$F59,2)),IF(ISNUMBER($G59),ROUND($I59*$G59,2),ROUND($I59*$F59,2)))</f>
        <v>0</v>
      </c>
      <c r="N59" s="29"/>
    </row>
    <row r="60" customFormat="false" ht="18" hidden="false" customHeight="true" outlineLevel="0" collapsed="false">
      <c r="A60" s="30" t="s">
        <v>111</v>
      </c>
      <c r="B60" s="31"/>
      <c r="C60" s="44" t="s">
        <v>112</v>
      </c>
      <c r="D60" s="33" t="s">
        <v>23</v>
      </c>
      <c r="E60" s="34"/>
      <c r="F60" s="35" t="n">
        <v>1</v>
      </c>
      <c r="G60" s="36"/>
      <c r="H60" s="37" t="n">
        <v>2</v>
      </c>
      <c r="I60" s="38"/>
      <c r="J60" s="39"/>
      <c r="K60" s="38"/>
      <c r="L60" s="38"/>
      <c r="M60" s="40" t="n">
        <f aca="false">IF(ISNUMBER($K60),IF(ISNUMBER($G60),ROUND($K60*$G60,2),ROUND($K60*$F60,2)),IF(ISNUMBER($G60),ROUND($I60*$G60,2),ROUND($I60*$F60,2)))</f>
        <v>0</v>
      </c>
      <c r="N60" s="29"/>
    </row>
    <row r="61" customFormat="false" ht="18" hidden="false" customHeight="true" outlineLevel="0" collapsed="false">
      <c r="A61" s="45" t="s">
        <v>113</v>
      </c>
      <c r="B61" s="45"/>
      <c r="C61" s="45"/>
      <c r="D61" s="45"/>
      <c r="E61" s="45"/>
      <c r="F61" s="45"/>
      <c r="G61" s="45"/>
      <c r="H61" s="45"/>
      <c r="I61" s="45"/>
      <c r="M61" s="46" t="n">
        <f aca="false">SUM(M$35:M$36)+SUM(M$38:M$46)+SUM(M$48:M$60)</f>
        <v>0</v>
      </c>
      <c r="N61" s="47"/>
    </row>
    <row r="62" customFormat="false" ht="18" hidden="false" customHeight="true" outlineLevel="0" collapsed="false">
      <c r="A62" s="30" t="s">
        <v>114</v>
      </c>
      <c r="B62" s="31"/>
      <c r="C62" s="32" t="s">
        <v>115</v>
      </c>
      <c r="D62" s="23"/>
      <c r="E62" s="24"/>
      <c r="F62" s="25"/>
      <c r="G62" s="26"/>
      <c r="H62" s="27"/>
      <c r="I62" s="24"/>
      <c r="J62" s="24"/>
      <c r="K62" s="24"/>
      <c r="L62" s="24"/>
      <c r="M62" s="28"/>
      <c r="N62" s="29"/>
    </row>
    <row r="63" customFormat="false" ht="18" hidden="false" customHeight="true" outlineLevel="0" collapsed="false">
      <c r="A63" s="30" t="s">
        <v>116</v>
      </c>
      <c r="B63" s="31"/>
      <c r="C63" s="44" t="s">
        <v>63</v>
      </c>
      <c r="D63" s="23"/>
      <c r="E63" s="24"/>
      <c r="F63" s="25"/>
      <c r="G63" s="26"/>
      <c r="H63" s="27"/>
      <c r="I63" s="24"/>
      <c r="J63" s="24"/>
      <c r="K63" s="24"/>
      <c r="L63" s="24"/>
      <c r="M63" s="28"/>
      <c r="N63" s="29"/>
    </row>
    <row r="64" customFormat="false" ht="18" hidden="false" customHeight="true" outlineLevel="0" collapsed="false">
      <c r="A64" s="30" t="s">
        <v>117</v>
      </c>
      <c r="B64" s="31"/>
      <c r="C64" s="44" t="s">
        <v>54</v>
      </c>
      <c r="D64" s="33" t="s">
        <v>23</v>
      </c>
      <c r="E64" s="34"/>
      <c r="F64" s="35" t="n">
        <v>2</v>
      </c>
      <c r="G64" s="36"/>
      <c r="H64" s="37" t="n">
        <v>2</v>
      </c>
      <c r="I64" s="38"/>
      <c r="J64" s="39"/>
      <c r="K64" s="38"/>
      <c r="L64" s="38"/>
      <c r="M64" s="40" t="n">
        <f aca="false">IF(ISNUMBER($K64),IF(ISNUMBER($G64),ROUND($K64*$G64,2),ROUND($K64*$F64,2)),IF(ISNUMBER($G64),ROUND($I64*$G64,2),ROUND($I64*$F64,2)))</f>
        <v>0</v>
      </c>
      <c r="N64" s="29"/>
    </row>
    <row r="65" customFormat="false" ht="18" hidden="false" customHeight="true" outlineLevel="0" collapsed="false">
      <c r="A65" s="30" t="s">
        <v>118</v>
      </c>
      <c r="B65" s="31"/>
      <c r="C65" s="44" t="s">
        <v>119</v>
      </c>
      <c r="D65" s="33" t="s">
        <v>23</v>
      </c>
      <c r="E65" s="34"/>
      <c r="F65" s="35" t="n">
        <v>5</v>
      </c>
      <c r="G65" s="36"/>
      <c r="H65" s="37" t="n">
        <v>2</v>
      </c>
      <c r="I65" s="38"/>
      <c r="J65" s="39"/>
      <c r="K65" s="38"/>
      <c r="L65" s="38"/>
      <c r="M65" s="40" t="n">
        <f aca="false">IF(ISNUMBER($K65),IF(ISNUMBER($G65),ROUND($K65*$G65,2),ROUND($K65*$F65,2)),IF(ISNUMBER($G65),ROUND($I65*$G65,2),ROUND($I65*$F65,2)))</f>
        <v>0</v>
      </c>
      <c r="N65" s="29"/>
    </row>
    <row r="66" customFormat="false" ht="18" hidden="false" customHeight="true" outlineLevel="0" collapsed="false">
      <c r="A66" s="30" t="s">
        <v>120</v>
      </c>
      <c r="B66" s="31"/>
      <c r="C66" s="44" t="s">
        <v>121</v>
      </c>
      <c r="D66" s="33" t="s">
        <v>23</v>
      </c>
      <c r="E66" s="34"/>
      <c r="F66" s="35" t="n">
        <v>5</v>
      </c>
      <c r="G66" s="36"/>
      <c r="H66" s="37" t="n">
        <v>2</v>
      </c>
      <c r="I66" s="38"/>
      <c r="J66" s="39"/>
      <c r="K66" s="38"/>
      <c r="L66" s="38"/>
      <c r="M66" s="40" t="n">
        <f aca="false">IF(ISNUMBER($K66),IF(ISNUMBER($G66),ROUND($K66*$G66,2),ROUND($K66*$F66,2)),IF(ISNUMBER($G66),ROUND($I66*$G66,2),ROUND($I66*$F66,2)))</f>
        <v>0</v>
      </c>
      <c r="N66" s="29"/>
    </row>
    <row r="67" customFormat="false" ht="18" hidden="false" customHeight="true" outlineLevel="0" collapsed="false">
      <c r="A67" s="45" t="s">
        <v>122</v>
      </c>
      <c r="B67" s="45"/>
      <c r="C67" s="45"/>
      <c r="D67" s="45"/>
      <c r="E67" s="45"/>
      <c r="F67" s="45"/>
      <c r="G67" s="45"/>
      <c r="H67" s="45"/>
      <c r="I67" s="45"/>
      <c r="M67" s="46" t="n">
        <f aca="false">SUM(M$64:M$66)</f>
        <v>0</v>
      </c>
      <c r="N67" s="47"/>
    </row>
    <row r="68" customFormat="false" ht="18" hidden="false" customHeight="true" outlineLevel="0" collapsed="false">
      <c r="A68" s="30" t="s">
        <v>123</v>
      </c>
      <c r="B68" s="31"/>
      <c r="C68" s="32" t="s">
        <v>124</v>
      </c>
      <c r="D68" s="33" t="s">
        <v>23</v>
      </c>
      <c r="E68" s="34"/>
      <c r="F68" s="35" t="n">
        <v>50</v>
      </c>
      <c r="G68" s="36"/>
      <c r="H68" s="37" t="n">
        <v>2</v>
      </c>
      <c r="I68" s="38"/>
      <c r="J68" s="39"/>
      <c r="K68" s="38"/>
      <c r="L68" s="38"/>
      <c r="M68" s="40" t="n">
        <f aca="false">IF(ISNUMBER($K68),IF(ISNUMBER($G68),ROUND($K68*$G68,2),ROUND($K68*$F68,2)),IF(ISNUMBER($G68),ROUND($I68*$G68,2),ROUND($I68*$F68,2)))</f>
        <v>0</v>
      </c>
      <c r="N68" s="29"/>
    </row>
    <row r="69" customFormat="false" ht="18" hidden="false" customHeight="true" outlineLevel="0" collapsed="false">
      <c r="A69" s="30" t="s">
        <v>125</v>
      </c>
      <c r="B69" s="31"/>
      <c r="C69" s="32" t="s">
        <v>126</v>
      </c>
      <c r="D69" s="33" t="s">
        <v>23</v>
      </c>
      <c r="E69" s="34"/>
      <c r="F69" s="35" t="n">
        <v>250</v>
      </c>
      <c r="G69" s="36"/>
      <c r="H69" s="37" t="n">
        <v>2</v>
      </c>
      <c r="I69" s="38"/>
      <c r="J69" s="39"/>
      <c r="K69" s="38"/>
      <c r="L69" s="38"/>
      <c r="M69" s="40" t="n">
        <f aca="false">IF(ISNUMBER($K69),IF(ISNUMBER($G69),ROUND($K69*$G69,2),ROUND($K69*$F69,2)),IF(ISNUMBER($G69),ROUND($I69*$G69,2),ROUND($I69*$F69,2)))</f>
        <v>0</v>
      </c>
      <c r="N69" s="29"/>
    </row>
    <row r="70" customFormat="false" ht="18" hidden="false" customHeight="true" outlineLevel="0" collapsed="false">
      <c r="A70" s="48" t="s">
        <v>127</v>
      </c>
      <c r="B70" s="48"/>
      <c r="C70" s="48"/>
      <c r="D70" s="48"/>
      <c r="E70" s="48"/>
      <c r="F70" s="48"/>
      <c r="G70" s="48"/>
      <c r="H70" s="48"/>
      <c r="I70" s="48"/>
      <c r="M70" s="49" t="n">
        <f aca="false">M$26+SUM(M$29:M$31)+SUM(M$35:M$36)+SUM(M$38:M$46)+SUM(M$48:M$60)+SUM(M$64:M$66)+SUM(M$68:M$69)</f>
        <v>0</v>
      </c>
      <c r="N70" s="50"/>
    </row>
    <row r="71" customFormat="false" ht="18" hidden="false" customHeight="true" outlineLevel="0" collapsed="false">
      <c r="A71" s="30" t="s">
        <v>128</v>
      </c>
      <c r="B71" s="31"/>
      <c r="C71" s="32" t="s">
        <v>129</v>
      </c>
      <c r="D71" s="23"/>
      <c r="E71" s="24"/>
      <c r="F71" s="25"/>
      <c r="G71" s="26"/>
      <c r="H71" s="27"/>
      <c r="I71" s="24"/>
      <c r="J71" s="24"/>
      <c r="K71" s="24"/>
      <c r="L71" s="24"/>
      <c r="M71" s="28"/>
      <c r="N71" s="29"/>
    </row>
    <row r="72" customFormat="false" ht="18" hidden="false" customHeight="true" outlineLevel="0" collapsed="false">
      <c r="A72" s="30" t="s">
        <v>130</v>
      </c>
      <c r="B72" s="31"/>
      <c r="C72" s="32" t="s">
        <v>131</v>
      </c>
      <c r="D72" s="33"/>
      <c r="E72" s="41"/>
      <c r="F72" s="42" t="n">
        <v>0</v>
      </c>
      <c r="G72" s="43"/>
      <c r="H72" s="37" t="n">
        <v>2</v>
      </c>
      <c r="I72" s="38"/>
      <c r="J72" s="39"/>
      <c r="K72" s="38"/>
      <c r="L72" s="38"/>
      <c r="M72" s="40" t="n">
        <f aca="false">IF(ISNUMBER($K72),IF(ISNUMBER($G72),ROUND($K72*$G72,2),ROUND($K72*$F72,2)),IF(ISNUMBER($G72),ROUND($I72*$G72,2),ROUND($I72*$F72,2)))</f>
        <v>0</v>
      </c>
      <c r="N72" s="29"/>
    </row>
    <row r="73" customFormat="false" ht="18" hidden="false" customHeight="true" outlineLevel="0" collapsed="false">
      <c r="A73" s="30" t="s">
        <v>132</v>
      </c>
      <c r="B73" s="31"/>
      <c r="C73" s="44" t="s">
        <v>133</v>
      </c>
      <c r="D73" s="33" t="s">
        <v>23</v>
      </c>
      <c r="E73" s="34"/>
      <c r="F73" s="35" t="n">
        <v>19</v>
      </c>
      <c r="G73" s="36"/>
      <c r="H73" s="37" t="n">
        <v>2</v>
      </c>
      <c r="I73" s="38"/>
      <c r="J73" s="39"/>
      <c r="K73" s="38"/>
      <c r="L73" s="38"/>
      <c r="M73" s="40" t="n">
        <f aca="false">IF(ISNUMBER($K73),IF(ISNUMBER($G73),ROUND($K73*$G73,2),ROUND($K73*$F73,2)),IF(ISNUMBER($G73),ROUND($I73*$G73,2),ROUND($I73*$F73,2)))</f>
        <v>0</v>
      </c>
      <c r="N73" s="29"/>
    </row>
    <row r="74" customFormat="false" ht="18" hidden="false" customHeight="true" outlineLevel="0" collapsed="false">
      <c r="A74" s="30" t="s">
        <v>134</v>
      </c>
      <c r="B74" s="31"/>
      <c r="C74" s="44" t="s">
        <v>135</v>
      </c>
      <c r="D74" s="33" t="s">
        <v>23</v>
      </c>
      <c r="E74" s="34"/>
      <c r="F74" s="35" t="n">
        <v>2</v>
      </c>
      <c r="G74" s="36"/>
      <c r="H74" s="37" t="n">
        <v>2</v>
      </c>
      <c r="I74" s="38"/>
      <c r="J74" s="39"/>
      <c r="K74" s="38"/>
      <c r="L74" s="38"/>
      <c r="M74" s="40" t="n">
        <f aca="false">IF(ISNUMBER($K74),IF(ISNUMBER($G74),ROUND($K74*$G74,2),ROUND($K74*$F74,2)),IF(ISNUMBER($G74),ROUND($I74*$G74,2),ROUND($I74*$F74,2)))</f>
        <v>0</v>
      </c>
      <c r="N74" s="29"/>
    </row>
    <row r="75" customFormat="false" ht="18" hidden="false" customHeight="true" outlineLevel="0" collapsed="false">
      <c r="A75" s="30" t="s">
        <v>136</v>
      </c>
      <c r="B75" s="31"/>
      <c r="C75" s="44" t="s">
        <v>137</v>
      </c>
      <c r="D75" s="33" t="s">
        <v>23</v>
      </c>
      <c r="E75" s="34"/>
      <c r="F75" s="35" t="n">
        <v>1</v>
      </c>
      <c r="G75" s="36"/>
      <c r="H75" s="37" t="n">
        <v>2</v>
      </c>
      <c r="I75" s="38"/>
      <c r="J75" s="39"/>
      <c r="K75" s="38"/>
      <c r="L75" s="38"/>
      <c r="M75" s="40" t="n">
        <f aca="false">IF(ISNUMBER($K75),IF(ISNUMBER($G75),ROUND($K75*$G75,2),ROUND($K75*$F75,2)),IF(ISNUMBER($G75),ROUND($I75*$G75,2),ROUND($I75*$F75,2)))</f>
        <v>0</v>
      </c>
      <c r="N75" s="29"/>
    </row>
    <row r="76" customFormat="false" ht="18" hidden="false" customHeight="true" outlineLevel="0" collapsed="false">
      <c r="A76" s="45" t="s">
        <v>138</v>
      </c>
      <c r="B76" s="45"/>
      <c r="C76" s="45"/>
      <c r="D76" s="45"/>
      <c r="E76" s="45"/>
      <c r="F76" s="45"/>
      <c r="G76" s="45"/>
      <c r="H76" s="45"/>
      <c r="I76" s="45"/>
      <c r="M76" s="46" t="n">
        <f aca="false">SUM(M$73:M$75)</f>
        <v>0</v>
      </c>
      <c r="N76" s="47"/>
    </row>
    <row r="77" customFormat="false" ht="18" hidden="false" customHeight="true" outlineLevel="0" collapsed="false">
      <c r="A77" s="30" t="s">
        <v>139</v>
      </c>
      <c r="B77" s="31"/>
      <c r="C77" s="32" t="s">
        <v>140</v>
      </c>
      <c r="D77" s="23"/>
      <c r="E77" s="24"/>
      <c r="F77" s="25"/>
      <c r="G77" s="26"/>
      <c r="H77" s="27"/>
      <c r="I77" s="24"/>
      <c r="J77" s="24"/>
      <c r="K77" s="24"/>
      <c r="L77" s="24"/>
      <c r="M77" s="28"/>
      <c r="N77" s="29"/>
    </row>
    <row r="78" customFormat="false" ht="18" hidden="false" customHeight="true" outlineLevel="0" collapsed="false">
      <c r="A78" s="30" t="s">
        <v>141</v>
      </c>
      <c r="B78" s="31"/>
      <c r="C78" s="44" t="s">
        <v>142</v>
      </c>
      <c r="D78" s="33" t="s">
        <v>23</v>
      </c>
      <c r="E78" s="34"/>
      <c r="F78" s="35" t="n">
        <v>1</v>
      </c>
      <c r="G78" s="36"/>
      <c r="H78" s="37" t="n">
        <v>2</v>
      </c>
      <c r="I78" s="38"/>
      <c r="J78" s="39"/>
      <c r="K78" s="38"/>
      <c r="L78" s="38"/>
      <c r="M78" s="40" t="n">
        <f aca="false">IF(ISNUMBER($K78),IF(ISNUMBER($G78),ROUND($K78*$G78,2),ROUND($K78*$F78,2)),IF(ISNUMBER($G78),ROUND($I78*$G78,2),ROUND($I78*$F78,2)))</f>
        <v>0</v>
      </c>
      <c r="N78" s="29"/>
    </row>
    <row r="79" customFormat="false" ht="18" hidden="false" customHeight="true" outlineLevel="0" collapsed="false">
      <c r="A79" s="30" t="s">
        <v>143</v>
      </c>
      <c r="B79" s="31"/>
      <c r="C79" s="44" t="s">
        <v>144</v>
      </c>
      <c r="D79" s="33" t="s">
        <v>23</v>
      </c>
      <c r="E79" s="34"/>
      <c r="F79" s="35" t="n">
        <v>100</v>
      </c>
      <c r="G79" s="36"/>
      <c r="H79" s="37" t="n">
        <v>2</v>
      </c>
      <c r="I79" s="38"/>
      <c r="J79" s="39"/>
      <c r="K79" s="38"/>
      <c r="L79" s="38"/>
      <c r="M79" s="40" t="n">
        <f aca="false">IF(ISNUMBER($K79),IF(ISNUMBER($G79),ROUND($K79*$G79,2),ROUND($K79*$F79,2)),IF(ISNUMBER($G79),ROUND($I79*$G79,2),ROUND($I79*$F79,2)))</f>
        <v>0</v>
      </c>
      <c r="N79" s="29"/>
    </row>
    <row r="80" customFormat="false" ht="18" hidden="false" customHeight="true" outlineLevel="0" collapsed="false">
      <c r="A80" s="30" t="s">
        <v>145</v>
      </c>
      <c r="B80" s="31"/>
      <c r="C80" s="44" t="s">
        <v>146</v>
      </c>
      <c r="D80" s="33" t="s">
        <v>23</v>
      </c>
      <c r="E80" s="34"/>
      <c r="F80" s="35" t="n">
        <v>1</v>
      </c>
      <c r="G80" s="36"/>
      <c r="H80" s="37" t="n">
        <v>2</v>
      </c>
      <c r="I80" s="38"/>
      <c r="J80" s="39"/>
      <c r="K80" s="38"/>
      <c r="L80" s="38"/>
      <c r="M80" s="40" t="n">
        <f aca="false">IF(ISNUMBER($K80),IF(ISNUMBER($G80),ROUND($K80*$G80,2),ROUND($K80*$F80,2)),IF(ISNUMBER($G80),ROUND($I80*$G80,2),ROUND($I80*$F80,2)))</f>
        <v>0</v>
      </c>
      <c r="N80" s="29"/>
    </row>
    <row r="81" customFormat="false" ht="18" hidden="false" customHeight="true" outlineLevel="0" collapsed="false">
      <c r="A81" s="45" t="s">
        <v>147</v>
      </c>
      <c r="B81" s="45"/>
      <c r="C81" s="45"/>
      <c r="D81" s="45"/>
      <c r="E81" s="45"/>
      <c r="F81" s="45"/>
      <c r="G81" s="45"/>
      <c r="H81" s="45"/>
      <c r="I81" s="45"/>
      <c r="M81" s="46" t="n">
        <f aca="false">SUM(M$78:M$80)</f>
        <v>0</v>
      </c>
      <c r="N81" s="47"/>
    </row>
    <row r="82" customFormat="false" ht="18" hidden="false" customHeight="true" outlineLevel="0" collapsed="false">
      <c r="A82" s="30" t="s">
        <v>148</v>
      </c>
      <c r="B82" s="31"/>
      <c r="C82" s="32" t="s">
        <v>149</v>
      </c>
      <c r="D82" s="33" t="s">
        <v>23</v>
      </c>
      <c r="E82" s="34"/>
      <c r="F82" s="35" t="n">
        <v>22</v>
      </c>
      <c r="G82" s="36"/>
      <c r="H82" s="37" t="n">
        <v>2</v>
      </c>
      <c r="I82" s="38"/>
      <c r="J82" s="39"/>
      <c r="K82" s="38"/>
      <c r="L82" s="38"/>
      <c r="M82" s="40" t="n">
        <f aca="false">IF(ISNUMBER($K82),IF(ISNUMBER($G82),ROUND($K82*$G82,2),ROUND($K82*$F82,2)),IF(ISNUMBER($G82),ROUND($I82*$G82,2),ROUND($I82*$F82,2)))</f>
        <v>0</v>
      </c>
      <c r="N82" s="29"/>
    </row>
    <row r="83" customFormat="false" ht="18" hidden="false" customHeight="true" outlineLevel="0" collapsed="false">
      <c r="A83" s="30" t="s">
        <v>150</v>
      </c>
      <c r="B83" s="31"/>
      <c r="C83" s="32" t="s">
        <v>151</v>
      </c>
      <c r="D83" s="33" t="s">
        <v>30</v>
      </c>
      <c r="E83" s="34"/>
      <c r="F83" s="35" t="n">
        <v>22</v>
      </c>
      <c r="G83" s="36"/>
      <c r="H83" s="37" t="n">
        <v>2</v>
      </c>
      <c r="I83" s="38"/>
      <c r="J83" s="39"/>
      <c r="K83" s="38"/>
      <c r="L83" s="38"/>
      <c r="M83" s="40" t="n">
        <f aca="false">IF(ISNUMBER($K83),IF(ISNUMBER($G83),ROUND($K83*$G83,2),ROUND($K83*$F83,2)),IF(ISNUMBER($G83),ROUND($I83*$G83,2),ROUND($I83*$F83,2)))</f>
        <v>0</v>
      </c>
      <c r="N83" s="29"/>
    </row>
    <row r="84" customFormat="false" ht="18" hidden="false" customHeight="true" outlineLevel="0" collapsed="false">
      <c r="A84" s="48" t="s">
        <v>152</v>
      </c>
      <c r="B84" s="48"/>
      <c r="C84" s="48"/>
      <c r="D84" s="48"/>
      <c r="E84" s="48"/>
      <c r="F84" s="48"/>
      <c r="G84" s="48"/>
      <c r="H84" s="48"/>
      <c r="I84" s="48"/>
      <c r="M84" s="49" t="n">
        <f aca="false">SUM(M$72:M$75)+SUM(M$78:M$80)+SUM(M$82:M$83)</f>
        <v>0</v>
      </c>
      <c r="N84" s="50"/>
    </row>
    <row r="85" customFormat="false" ht="18" hidden="false" customHeight="true" outlineLevel="0" collapsed="false">
      <c r="A85" s="30" t="s">
        <v>153</v>
      </c>
      <c r="B85" s="31"/>
      <c r="C85" s="32" t="s">
        <v>154</v>
      </c>
      <c r="D85" s="23"/>
      <c r="E85" s="24"/>
      <c r="F85" s="25"/>
      <c r="G85" s="26"/>
      <c r="H85" s="27"/>
      <c r="I85" s="24"/>
      <c r="J85" s="24"/>
      <c r="K85" s="24"/>
      <c r="L85" s="24"/>
      <c r="M85" s="28"/>
      <c r="N85" s="29"/>
    </row>
    <row r="86" customFormat="false" ht="18" hidden="false" customHeight="true" outlineLevel="0" collapsed="false">
      <c r="A86" s="30" t="s">
        <v>155</v>
      </c>
      <c r="B86" s="31"/>
      <c r="C86" s="32" t="s">
        <v>156</v>
      </c>
      <c r="D86" s="33" t="s">
        <v>23</v>
      </c>
      <c r="E86" s="34"/>
      <c r="F86" s="35" t="n">
        <v>1</v>
      </c>
      <c r="G86" s="36"/>
      <c r="H86" s="37" t="n">
        <v>2</v>
      </c>
      <c r="I86" s="38"/>
      <c r="J86" s="39"/>
      <c r="K86" s="38"/>
      <c r="L86" s="38"/>
      <c r="M86" s="40" t="n">
        <f aca="false">IF(ISNUMBER($K86),IF(ISNUMBER($G86),ROUND($K86*$G86,2),ROUND($K86*$F86,2)),IF(ISNUMBER($G86),ROUND($I86*$G86,2),ROUND($I86*$F86,2)))</f>
        <v>0</v>
      </c>
      <c r="N86" s="29"/>
    </row>
    <row r="87" customFormat="false" ht="18" hidden="false" customHeight="true" outlineLevel="0" collapsed="false">
      <c r="A87" s="30" t="s">
        <v>157</v>
      </c>
      <c r="B87" s="31"/>
      <c r="C87" s="32" t="s">
        <v>158</v>
      </c>
      <c r="D87" s="33" t="s">
        <v>18</v>
      </c>
      <c r="E87" s="34"/>
      <c r="F87" s="35" t="n">
        <v>0</v>
      </c>
      <c r="G87" s="36"/>
      <c r="H87" s="37" t="n">
        <v>2</v>
      </c>
      <c r="I87" s="38"/>
      <c r="J87" s="39"/>
      <c r="K87" s="38"/>
      <c r="L87" s="38"/>
      <c r="M87" s="40" t="n">
        <f aca="false">IF(ISNUMBER($K87),IF(ISNUMBER($G87),ROUND($K87*$G87,2),ROUND($K87*$F87,2)),IF(ISNUMBER($G87),ROUND($I87*$G87,2),ROUND($I87*$F87,2)))</f>
        <v>0</v>
      </c>
      <c r="N87" s="29"/>
    </row>
    <row r="88" customFormat="false" ht="18" hidden="false" customHeight="true" outlineLevel="0" collapsed="false">
      <c r="A88" s="30" t="s">
        <v>159</v>
      </c>
      <c r="B88" s="31"/>
      <c r="C88" s="32" t="s">
        <v>160</v>
      </c>
      <c r="D88" s="33"/>
      <c r="E88" s="41"/>
      <c r="F88" s="42" t="n">
        <v>0</v>
      </c>
      <c r="G88" s="43"/>
      <c r="H88" s="37" t="n">
        <v>2</v>
      </c>
      <c r="I88" s="38"/>
      <c r="J88" s="39"/>
      <c r="K88" s="38"/>
      <c r="L88" s="38"/>
      <c r="M88" s="40" t="n">
        <f aca="false">IF(ISNUMBER($K88),IF(ISNUMBER($G88),ROUND($K88*$G88,2),ROUND($K88*$F88,2)),IF(ISNUMBER($G88),ROUND($I88*$G88,2),ROUND($I88*$F88,2)))</f>
        <v>0</v>
      </c>
      <c r="N88" s="29"/>
    </row>
    <row r="89" customFormat="false" ht="18" hidden="false" customHeight="true" outlineLevel="0" collapsed="false">
      <c r="A89" s="30" t="s">
        <v>161</v>
      </c>
      <c r="B89" s="31"/>
      <c r="C89" s="44" t="s">
        <v>162</v>
      </c>
      <c r="D89" s="33" t="s">
        <v>30</v>
      </c>
      <c r="E89" s="34"/>
      <c r="F89" s="35" t="n">
        <v>1</v>
      </c>
      <c r="G89" s="36"/>
      <c r="H89" s="37" t="n">
        <v>2</v>
      </c>
      <c r="I89" s="38"/>
      <c r="J89" s="39"/>
      <c r="K89" s="38"/>
      <c r="L89" s="38"/>
      <c r="M89" s="40" t="n">
        <f aca="false">IF(ISNUMBER($K89),IF(ISNUMBER($G89),ROUND($K89*$G89,2),ROUND($K89*$F89,2)),IF(ISNUMBER($G89),ROUND($I89*$G89,2),ROUND($I89*$F89,2)))</f>
        <v>0</v>
      </c>
      <c r="N89" s="29"/>
    </row>
    <row r="90" customFormat="false" ht="18" hidden="false" customHeight="true" outlineLevel="0" collapsed="false">
      <c r="A90" s="30" t="s">
        <v>163</v>
      </c>
      <c r="B90" s="31"/>
      <c r="C90" s="44" t="s">
        <v>164</v>
      </c>
      <c r="D90" s="33" t="s">
        <v>23</v>
      </c>
      <c r="E90" s="34"/>
      <c r="F90" s="35" t="n">
        <v>1</v>
      </c>
      <c r="G90" s="36"/>
      <c r="H90" s="37" t="n">
        <v>2</v>
      </c>
      <c r="I90" s="38"/>
      <c r="J90" s="39"/>
      <c r="K90" s="38"/>
      <c r="L90" s="38"/>
      <c r="M90" s="40" t="n">
        <f aca="false">IF(ISNUMBER($K90),IF(ISNUMBER($G90),ROUND($K90*$G90,2),ROUND($K90*$F90,2)),IF(ISNUMBER($G90),ROUND($I90*$G90,2),ROUND($I90*$F90,2)))</f>
        <v>0</v>
      </c>
      <c r="N90" s="29"/>
    </row>
    <row r="91" customFormat="false" ht="18" hidden="false" customHeight="true" outlineLevel="0" collapsed="false">
      <c r="A91" s="45" t="s">
        <v>165</v>
      </c>
      <c r="B91" s="45"/>
      <c r="C91" s="45"/>
      <c r="D91" s="45"/>
      <c r="E91" s="45"/>
      <c r="F91" s="45"/>
      <c r="G91" s="45"/>
      <c r="H91" s="45"/>
      <c r="I91" s="45"/>
      <c r="M91" s="46" t="n">
        <f aca="false">SUM(M$89:M$90)</f>
        <v>0</v>
      </c>
      <c r="N91" s="47"/>
    </row>
    <row r="92" customFormat="false" ht="18" hidden="false" customHeight="true" outlineLevel="0" collapsed="false">
      <c r="A92" s="30" t="s">
        <v>166</v>
      </c>
      <c r="B92" s="31"/>
      <c r="C92" s="32" t="s">
        <v>167</v>
      </c>
      <c r="D92" s="33" t="s">
        <v>18</v>
      </c>
      <c r="E92" s="34"/>
      <c r="F92" s="35" t="n">
        <v>0</v>
      </c>
      <c r="G92" s="36"/>
      <c r="H92" s="37" t="n">
        <v>2</v>
      </c>
      <c r="I92" s="38"/>
      <c r="J92" s="39"/>
      <c r="K92" s="38"/>
      <c r="L92" s="38"/>
      <c r="M92" s="40" t="n">
        <f aca="false">IF(ISNUMBER($K92),IF(ISNUMBER($G92),ROUND($K92*$G92,2),ROUND($K92*$F92,2)),IF(ISNUMBER($G92),ROUND($I92*$G92,2),ROUND($I92*$F92,2)))</f>
        <v>0</v>
      </c>
      <c r="N92" s="29"/>
    </row>
    <row r="93" customFormat="false" ht="18" hidden="false" customHeight="true" outlineLevel="0" collapsed="false">
      <c r="A93" s="30" t="s">
        <v>168</v>
      </c>
      <c r="B93" s="31"/>
      <c r="C93" s="32" t="s">
        <v>169</v>
      </c>
      <c r="D93" s="33" t="s">
        <v>18</v>
      </c>
      <c r="E93" s="34"/>
      <c r="F93" s="35" t="n">
        <v>0</v>
      </c>
      <c r="G93" s="36"/>
      <c r="H93" s="37" t="n">
        <v>2</v>
      </c>
      <c r="I93" s="38"/>
      <c r="J93" s="39"/>
      <c r="K93" s="38"/>
      <c r="L93" s="38"/>
      <c r="M93" s="40" t="n">
        <f aca="false">IF(ISNUMBER($K93),IF(ISNUMBER($G93),ROUND($K93*$G93,2),ROUND($K93*$F93,2)),IF(ISNUMBER($G93),ROUND($I93*$G93,2),ROUND($I93*$F93,2)))</f>
        <v>0</v>
      </c>
      <c r="N93" s="29"/>
    </row>
    <row r="94" customFormat="false" ht="18" hidden="false" customHeight="true" outlineLevel="0" collapsed="false">
      <c r="A94" s="30" t="s">
        <v>170</v>
      </c>
      <c r="B94" s="31"/>
      <c r="C94" s="32" t="s">
        <v>171</v>
      </c>
      <c r="D94" s="23"/>
      <c r="E94" s="24"/>
      <c r="F94" s="25"/>
      <c r="G94" s="26"/>
      <c r="H94" s="27"/>
      <c r="I94" s="24"/>
      <c r="J94" s="24"/>
      <c r="K94" s="24"/>
      <c r="L94" s="24"/>
      <c r="M94" s="28"/>
      <c r="N94" s="29"/>
    </row>
    <row r="95" customFormat="false" ht="18" hidden="false" customHeight="true" outlineLevel="0" collapsed="false">
      <c r="A95" s="30" t="s">
        <v>172</v>
      </c>
      <c r="B95" s="31"/>
      <c r="C95" s="44" t="s">
        <v>173</v>
      </c>
      <c r="D95" s="23"/>
      <c r="E95" s="24"/>
      <c r="F95" s="25"/>
      <c r="G95" s="26"/>
      <c r="H95" s="27"/>
      <c r="I95" s="24"/>
      <c r="J95" s="24"/>
      <c r="K95" s="24"/>
      <c r="L95" s="24"/>
      <c r="M95" s="28"/>
      <c r="N95" s="29"/>
    </row>
    <row r="96" customFormat="false" ht="18" hidden="false" customHeight="true" outlineLevel="0" collapsed="false">
      <c r="A96" s="30" t="s">
        <v>174</v>
      </c>
      <c r="B96" s="31"/>
      <c r="C96" s="44" t="s">
        <v>175</v>
      </c>
      <c r="D96" s="23"/>
      <c r="E96" s="24"/>
      <c r="F96" s="25"/>
      <c r="G96" s="26"/>
      <c r="H96" s="27"/>
      <c r="I96" s="24"/>
      <c r="J96" s="24"/>
      <c r="K96" s="24"/>
      <c r="L96" s="24"/>
      <c r="M96" s="28"/>
      <c r="N96" s="29"/>
    </row>
    <row r="97" customFormat="false" ht="18" hidden="false" customHeight="true" outlineLevel="0" collapsed="false">
      <c r="A97" s="30" t="s">
        <v>176</v>
      </c>
      <c r="B97" s="31"/>
      <c r="C97" s="51" t="s">
        <v>177</v>
      </c>
      <c r="D97" s="23"/>
      <c r="E97" s="24"/>
      <c r="F97" s="25"/>
      <c r="G97" s="26"/>
      <c r="H97" s="27"/>
      <c r="I97" s="24"/>
      <c r="J97" s="24"/>
      <c r="K97" s="24"/>
      <c r="L97" s="24"/>
      <c r="M97" s="28"/>
      <c r="N97" s="29"/>
    </row>
    <row r="98" customFormat="false" ht="18" hidden="false" customHeight="true" outlineLevel="0" collapsed="false">
      <c r="A98" s="30" t="s">
        <v>178</v>
      </c>
      <c r="B98" s="31"/>
      <c r="C98" s="52" t="s">
        <v>179</v>
      </c>
      <c r="D98" s="33" t="s">
        <v>23</v>
      </c>
      <c r="E98" s="34"/>
      <c r="F98" s="35" t="n">
        <v>1</v>
      </c>
      <c r="G98" s="36"/>
      <c r="H98" s="37" t="n">
        <v>2</v>
      </c>
      <c r="I98" s="38"/>
      <c r="J98" s="39"/>
      <c r="K98" s="38"/>
      <c r="L98" s="38"/>
      <c r="M98" s="40" t="n">
        <f aca="false">IF(ISNUMBER($K98),IF(ISNUMBER($G98),ROUND($K98*$G98,2),ROUND($K98*$F98,2)),IF(ISNUMBER($G98),ROUND($I98*$G98,2),ROUND($I98*$F98,2)))</f>
        <v>0</v>
      </c>
      <c r="N98" s="29"/>
    </row>
    <row r="99" customFormat="false" ht="18" hidden="false" customHeight="true" outlineLevel="0" collapsed="false">
      <c r="A99" s="30" t="s">
        <v>180</v>
      </c>
      <c r="B99" s="31"/>
      <c r="C99" s="52" t="s">
        <v>181</v>
      </c>
      <c r="D99" s="33" t="s">
        <v>23</v>
      </c>
      <c r="E99" s="34"/>
      <c r="F99" s="35" t="n">
        <v>1</v>
      </c>
      <c r="G99" s="36"/>
      <c r="H99" s="37" t="n">
        <v>2</v>
      </c>
      <c r="I99" s="38"/>
      <c r="J99" s="39"/>
      <c r="K99" s="38"/>
      <c r="L99" s="38"/>
      <c r="M99" s="40" t="n">
        <f aca="false">IF(ISNUMBER($K99),IF(ISNUMBER($G99),ROUND($K99*$G99,2),ROUND($K99*$F99,2)),IF(ISNUMBER($G99),ROUND($I99*$G99,2),ROUND($I99*$F99,2)))</f>
        <v>0</v>
      </c>
      <c r="N99" s="29"/>
    </row>
    <row r="100" customFormat="false" ht="18" hidden="false" customHeight="true" outlineLevel="0" collapsed="false">
      <c r="A100" s="30" t="s">
        <v>182</v>
      </c>
      <c r="B100" s="31"/>
      <c r="C100" s="52" t="s">
        <v>183</v>
      </c>
      <c r="D100" s="33" t="s">
        <v>23</v>
      </c>
      <c r="E100" s="34"/>
      <c r="F100" s="35" t="n">
        <v>1</v>
      </c>
      <c r="G100" s="36"/>
      <c r="H100" s="37" t="n">
        <v>2</v>
      </c>
      <c r="I100" s="38"/>
      <c r="J100" s="39"/>
      <c r="K100" s="38"/>
      <c r="L100" s="38"/>
      <c r="M100" s="40" t="n">
        <f aca="false">IF(ISNUMBER($K100),IF(ISNUMBER($G100),ROUND($K100*$G100,2),ROUND($K100*$F100,2)),IF(ISNUMBER($G100),ROUND($I100*$G100,2),ROUND($I100*$F100,2)))</f>
        <v>0</v>
      </c>
      <c r="N100" s="29"/>
    </row>
    <row r="101" customFormat="false" ht="18" hidden="false" customHeight="true" outlineLevel="0" collapsed="false">
      <c r="A101" s="30" t="s">
        <v>184</v>
      </c>
      <c r="B101" s="31"/>
      <c r="C101" s="52" t="s">
        <v>185</v>
      </c>
      <c r="D101" s="33" t="s">
        <v>23</v>
      </c>
      <c r="E101" s="34"/>
      <c r="F101" s="35" t="n">
        <v>1</v>
      </c>
      <c r="G101" s="36"/>
      <c r="H101" s="37" t="n">
        <v>2</v>
      </c>
      <c r="I101" s="38"/>
      <c r="J101" s="39"/>
      <c r="K101" s="38"/>
      <c r="L101" s="38"/>
      <c r="M101" s="40" t="n">
        <f aca="false">IF(ISNUMBER($K101),IF(ISNUMBER($G101),ROUND($K101*$G101,2),ROUND($K101*$F101,2)),IF(ISNUMBER($G101),ROUND($I101*$G101,2),ROUND($I101*$F101,2)))</f>
        <v>0</v>
      </c>
      <c r="N101" s="29"/>
    </row>
    <row r="102" customFormat="false" ht="18" hidden="false" customHeight="true" outlineLevel="0" collapsed="false">
      <c r="A102" s="30" t="s">
        <v>186</v>
      </c>
      <c r="B102" s="31"/>
      <c r="C102" s="52" t="s">
        <v>187</v>
      </c>
      <c r="D102" s="33" t="s">
        <v>23</v>
      </c>
      <c r="E102" s="34"/>
      <c r="F102" s="35" t="n">
        <v>1</v>
      </c>
      <c r="G102" s="36"/>
      <c r="H102" s="37" t="n">
        <v>2</v>
      </c>
      <c r="I102" s="38"/>
      <c r="J102" s="39"/>
      <c r="K102" s="38"/>
      <c r="L102" s="38"/>
      <c r="M102" s="40" t="n">
        <f aca="false">IF(ISNUMBER($K102),IF(ISNUMBER($G102),ROUND($K102*$G102,2),ROUND($K102*$F102,2)),IF(ISNUMBER($G102),ROUND($I102*$G102,2),ROUND($I102*$F102,2)))</f>
        <v>0</v>
      </c>
      <c r="N102" s="29"/>
    </row>
    <row r="103" customFormat="false" ht="18" hidden="false" customHeight="true" outlineLevel="0" collapsed="false">
      <c r="A103" s="30" t="s">
        <v>188</v>
      </c>
      <c r="B103" s="31"/>
      <c r="C103" s="52" t="s">
        <v>189</v>
      </c>
      <c r="D103" s="33" t="s">
        <v>23</v>
      </c>
      <c r="E103" s="34"/>
      <c r="F103" s="35" t="n">
        <v>1</v>
      </c>
      <c r="G103" s="36"/>
      <c r="H103" s="37" t="n">
        <v>2</v>
      </c>
      <c r="I103" s="38"/>
      <c r="J103" s="39"/>
      <c r="K103" s="38"/>
      <c r="L103" s="38"/>
      <c r="M103" s="40" t="n">
        <f aca="false">IF(ISNUMBER($K103),IF(ISNUMBER($G103),ROUND($K103*$G103,2),ROUND($K103*$F103,2)),IF(ISNUMBER($G103),ROUND($I103*$G103,2),ROUND($I103*$F103,2)))</f>
        <v>0</v>
      </c>
      <c r="N103" s="29"/>
    </row>
    <row r="104" customFormat="false" ht="18" hidden="false" customHeight="true" outlineLevel="0" collapsed="false">
      <c r="A104" s="30" t="s">
        <v>190</v>
      </c>
      <c r="B104" s="31"/>
      <c r="C104" s="52" t="s">
        <v>191</v>
      </c>
      <c r="D104" s="33" t="s">
        <v>23</v>
      </c>
      <c r="E104" s="34"/>
      <c r="F104" s="35" t="n">
        <v>1</v>
      </c>
      <c r="G104" s="36"/>
      <c r="H104" s="37" t="n">
        <v>2</v>
      </c>
      <c r="I104" s="38"/>
      <c r="J104" s="39"/>
      <c r="K104" s="38"/>
      <c r="L104" s="38"/>
      <c r="M104" s="40" t="n">
        <f aca="false">IF(ISNUMBER($K104),IF(ISNUMBER($G104),ROUND($K104*$G104,2),ROUND($K104*$F104,2)),IF(ISNUMBER($G104),ROUND($I104*$G104,2),ROUND($I104*$F104,2)))</f>
        <v>0</v>
      </c>
      <c r="N104" s="29"/>
    </row>
    <row r="105" customFormat="false" ht="18" hidden="false" customHeight="true" outlineLevel="0" collapsed="false">
      <c r="A105" s="30" t="s">
        <v>192</v>
      </c>
      <c r="B105" s="31"/>
      <c r="C105" s="52" t="s">
        <v>193</v>
      </c>
      <c r="D105" s="23"/>
      <c r="E105" s="24"/>
      <c r="F105" s="25"/>
      <c r="G105" s="26"/>
      <c r="H105" s="27"/>
      <c r="I105" s="24"/>
      <c r="J105" s="24"/>
      <c r="K105" s="24"/>
      <c r="L105" s="24"/>
      <c r="M105" s="28"/>
      <c r="N105" s="29"/>
    </row>
    <row r="106" customFormat="false" ht="18" hidden="false" customHeight="true" outlineLevel="0" collapsed="false">
      <c r="A106" s="30" t="s">
        <v>194</v>
      </c>
      <c r="B106" s="31"/>
      <c r="C106" s="53" t="s">
        <v>195</v>
      </c>
      <c r="D106" s="33" t="s">
        <v>23</v>
      </c>
      <c r="E106" s="34"/>
      <c r="F106" s="35" t="n">
        <v>1</v>
      </c>
      <c r="G106" s="36"/>
      <c r="H106" s="37" t="n">
        <v>2</v>
      </c>
      <c r="I106" s="38"/>
      <c r="J106" s="39"/>
      <c r="K106" s="38"/>
      <c r="L106" s="38"/>
      <c r="M106" s="40" t="n">
        <f aca="false">IF(ISNUMBER($K106),IF(ISNUMBER($G106),ROUND($K106*$G106,2),ROUND($K106*$F106,2)),IF(ISNUMBER($G106),ROUND($I106*$G106,2),ROUND($I106*$F106,2)))</f>
        <v>0</v>
      </c>
      <c r="N106" s="29"/>
    </row>
    <row r="107" customFormat="false" ht="18" hidden="false" customHeight="true" outlineLevel="0" collapsed="false">
      <c r="A107" s="30" t="s">
        <v>196</v>
      </c>
      <c r="B107" s="31"/>
      <c r="C107" s="53" t="s">
        <v>197</v>
      </c>
      <c r="D107" s="33" t="s">
        <v>23</v>
      </c>
      <c r="E107" s="34"/>
      <c r="F107" s="35" t="n">
        <v>1</v>
      </c>
      <c r="G107" s="36"/>
      <c r="H107" s="37" t="n">
        <v>2</v>
      </c>
      <c r="I107" s="38"/>
      <c r="J107" s="39"/>
      <c r="K107" s="38"/>
      <c r="L107" s="38"/>
      <c r="M107" s="40" t="n">
        <f aca="false">IF(ISNUMBER($K107),IF(ISNUMBER($G107),ROUND($K107*$G107,2),ROUND($K107*$F107,2)),IF(ISNUMBER($G107),ROUND($I107*$G107,2),ROUND($I107*$F107,2)))</f>
        <v>0</v>
      </c>
      <c r="N107" s="29"/>
    </row>
    <row r="108" customFormat="false" ht="18" hidden="false" customHeight="true" outlineLevel="0" collapsed="false">
      <c r="A108" s="30" t="s">
        <v>198</v>
      </c>
      <c r="B108" s="31"/>
      <c r="C108" s="53" t="s">
        <v>199</v>
      </c>
      <c r="D108" s="33" t="s">
        <v>23</v>
      </c>
      <c r="E108" s="34"/>
      <c r="F108" s="35" t="n">
        <v>1</v>
      </c>
      <c r="G108" s="36"/>
      <c r="H108" s="37" t="n">
        <v>2</v>
      </c>
      <c r="I108" s="38"/>
      <c r="J108" s="39"/>
      <c r="K108" s="38"/>
      <c r="L108" s="38"/>
      <c r="M108" s="40" t="n">
        <f aca="false">IF(ISNUMBER($K108),IF(ISNUMBER($G108),ROUND($K108*$G108,2),ROUND($K108*$F108,2)),IF(ISNUMBER($G108),ROUND($I108*$G108,2),ROUND($I108*$F108,2)))</f>
        <v>0</v>
      </c>
      <c r="N108" s="29"/>
    </row>
    <row r="109" customFormat="false" ht="18" hidden="false" customHeight="true" outlineLevel="0" collapsed="false">
      <c r="A109" s="30" t="s">
        <v>200</v>
      </c>
      <c r="B109" s="31"/>
      <c r="C109" s="53" t="s">
        <v>201</v>
      </c>
      <c r="D109" s="33" t="s">
        <v>23</v>
      </c>
      <c r="E109" s="34"/>
      <c r="F109" s="35" t="n">
        <v>1</v>
      </c>
      <c r="G109" s="36"/>
      <c r="H109" s="37" t="n">
        <v>2</v>
      </c>
      <c r="I109" s="38"/>
      <c r="J109" s="39"/>
      <c r="K109" s="38"/>
      <c r="L109" s="38"/>
      <c r="M109" s="40" t="n">
        <f aca="false">IF(ISNUMBER($K109),IF(ISNUMBER($G109),ROUND($K109*$G109,2),ROUND($K109*$F109,2)),IF(ISNUMBER($G109),ROUND($I109*$G109,2),ROUND($I109*$F109,2)))</f>
        <v>0</v>
      </c>
      <c r="N109" s="29"/>
    </row>
    <row r="110" customFormat="false" ht="18" hidden="false" customHeight="true" outlineLevel="0" collapsed="false">
      <c r="A110" s="30" t="s">
        <v>202</v>
      </c>
      <c r="B110" s="31"/>
      <c r="C110" s="51" t="s">
        <v>203</v>
      </c>
      <c r="D110" s="23"/>
      <c r="E110" s="24"/>
      <c r="F110" s="25"/>
      <c r="G110" s="26"/>
      <c r="H110" s="27"/>
      <c r="I110" s="24"/>
      <c r="J110" s="24"/>
      <c r="K110" s="24"/>
      <c r="L110" s="24"/>
      <c r="M110" s="28"/>
      <c r="N110" s="29"/>
    </row>
    <row r="111" customFormat="false" ht="18" hidden="false" customHeight="true" outlineLevel="0" collapsed="false">
      <c r="A111" s="30" t="s">
        <v>204</v>
      </c>
      <c r="B111" s="31"/>
      <c r="C111" s="52" t="s">
        <v>205</v>
      </c>
      <c r="D111" s="33" t="s">
        <v>23</v>
      </c>
      <c r="E111" s="34"/>
      <c r="F111" s="35" t="n">
        <v>1</v>
      </c>
      <c r="G111" s="36"/>
      <c r="H111" s="37" t="n">
        <v>2</v>
      </c>
      <c r="I111" s="38"/>
      <c r="J111" s="39"/>
      <c r="K111" s="38"/>
      <c r="L111" s="38"/>
      <c r="M111" s="40" t="n">
        <f aca="false">IF(ISNUMBER($K111),IF(ISNUMBER($G111),ROUND($K111*$G111,2),ROUND($K111*$F111,2)),IF(ISNUMBER($G111),ROUND($I111*$G111,2),ROUND($I111*$F111,2)))</f>
        <v>0</v>
      </c>
      <c r="N111" s="29"/>
    </row>
    <row r="112" customFormat="false" ht="18" hidden="false" customHeight="true" outlineLevel="0" collapsed="false">
      <c r="A112" s="30" t="s">
        <v>206</v>
      </c>
      <c r="B112" s="31"/>
      <c r="C112" s="52" t="s">
        <v>207</v>
      </c>
      <c r="D112" s="33" t="s">
        <v>23</v>
      </c>
      <c r="E112" s="34"/>
      <c r="F112" s="35" t="n">
        <v>1</v>
      </c>
      <c r="G112" s="36"/>
      <c r="H112" s="37" t="n">
        <v>2</v>
      </c>
      <c r="I112" s="38"/>
      <c r="J112" s="39"/>
      <c r="K112" s="38"/>
      <c r="L112" s="38"/>
      <c r="M112" s="40" t="n">
        <f aca="false">IF(ISNUMBER($K112),IF(ISNUMBER($G112),ROUND($K112*$G112,2),ROUND($K112*$F112,2)),IF(ISNUMBER($G112),ROUND($I112*$G112,2),ROUND($I112*$F112,2)))</f>
        <v>0</v>
      </c>
      <c r="N112" s="29"/>
    </row>
    <row r="113" customFormat="false" ht="18" hidden="false" customHeight="true" outlineLevel="0" collapsed="false">
      <c r="A113" s="30" t="s">
        <v>208</v>
      </c>
      <c r="B113" s="31"/>
      <c r="C113" s="52" t="s">
        <v>209</v>
      </c>
      <c r="D113" s="33" t="s">
        <v>23</v>
      </c>
      <c r="E113" s="34"/>
      <c r="F113" s="35" t="n">
        <v>1</v>
      </c>
      <c r="G113" s="36"/>
      <c r="H113" s="37" t="n">
        <v>2</v>
      </c>
      <c r="I113" s="38"/>
      <c r="J113" s="39"/>
      <c r="K113" s="38"/>
      <c r="L113" s="38"/>
      <c r="M113" s="40" t="n">
        <f aca="false">IF(ISNUMBER($K113),IF(ISNUMBER($G113),ROUND($K113*$G113,2),ROUND($K113*$F113,2)),IF(ISNUMBER($G113),ROUND($I113*$G113,2),ROUND($I113*$F113,2)))</f>
        <v>0</v>
      </c>
      <c r="N113" s="29"/>
    </row>
    <row r="114" customFormat="false" ht="18" hidden="false" customHeight="true" outlineLevel="0" collapsed="false">
      <c r="A114" s="30" t="s">
        <v>210</v>
      </c>
      <c r="B114" s="31"/>
      <c r="C114" s="52" t="s">
        <v>211</v>
      </c>
      <c r="D114" s="33" t="s">
        <v>23</v>
      </c>
      <c r="E114" s="34"/>
      <c r="F114" s="35" t="n">
        <v>1</v>
      </c>
      <c r="G114" s="36"/>
      <c r="H114" s="37" t="n">
        <v>2</v>
      </c>
      <c r="I114" s="38"/>
      <c r="J114" s="39"/>
      <c r="K114" s="38"/>
      <c r="L114" s="38"/>
      <c r="M114" s="40" t="n">
        <f aca="false">IF(ISNUMBER($K114),IF(ISNUMBER($G114),ROUND($K114*$G114,2),ROUND($K114*$F114,2)),IF(ISNUMBER($G114),ROUND($I114*$G114,2),ROUND($I114*$F114,2)))</f>
        <v>0</v>
      </c>
      <c r="N114" s="29"/>
    </row>
    <row r="115" customFormat="false" ht="18" hidden="false" customHeight="true" outlineLevel="0" collapsed="false">
      <c r="A115" s="30" t="s">
        <v>212</v>
      </c>
      <c r="B115" s="31"/>
      <c r="C115" s="51" t="s">
        <v>213</v>
      </c>
      <c r="D115" s="23"/>
      <c r="E115" s="24"/>
      <c r="F115" s="25"/>
      <c r="G115" s="26"/>
      <c r="H115" s="27"/>
      <c r="I115" s="24"/>
      <c r="J115" s="24"/>
      <c r="K115" s="24"/>
      <c r="L115" s="24"/>
      <c r="M115" s="28"/>
      <c r="N115" s="29"/>
    </row>
    <row r="116" customFormat="false" ht="18" hidden="false" customHeight="true" outlineLevel="0" collapsed="false">
      <c r="A116" s="30" t="s">
        <v>214</v>
      </c>
      <c r="B116" s="31"/>
      <c r="C116" s="52" t="s">
        <v>215</v>
      </c>
      <c r="D116" s="33" t="s">
        <v>23</v>
      </c>
      <c r="E116" s="34"/>
      <c r="F116" s="35" t="n">
        <v>1</v>
      </c>
      <c r="G116" s="36"/>
      <c r="H116" s="37" t="n">
        <v>2</v>
      </c>
      <c r="I116" s="38"/>
      <c r="J116" s="39"/>
      <c r="K116" s="38"/>
      <c r="L116" s="38"/>
      <c r="M116" s="40" t="n">
        <f aca="false">IF(ISNUMBER($K116),IF(ISNUMBER($G116),ROUND($K116*$G116,2),ROUND($K116*$F116,2)),IF(ISNUMBER($G116),ROUND($I116*$G116,2),ROUND($I116*$F116,2)))</f>
        <v>0</v>
      </c>
      <c r="N116" s="29"/>
    </row>
    <row r="117" customFormat="false" ht="18" hidden="false" customHeight="true" outlineLevel="0" collapsed="false">
      <c r="A117" s="30" t="s">
        <v>216</v>
      </c>
      <c r="B117" s="31"/>
      <c r="C117" s="52" t="s">
        <v>217</v>
      </c>
      <c r="D117" s="33" t="s">
        <v>23</v>
      </c>
      <c r="E117" s="34"/>
      <c r="F117" s="35" t="n">
        <v>1</v>
      </c>
      <c r="G117" s="36"/>
      <c r="H117" s="37" t="n">
        <v>2</v>
      </c>
      <c r="I117" s="38"/>
      <c r="J117" s="39"/>
      <c r="K117" s="38"/>
      <c r="L117" s="38"/>
      <c r="M117" s="40" t="n">
        <f aca="false">IF(ISNUMBER($K117),IF(ISNUMBER($G117),ROUND($K117*$G117,2),ROUND($K117*$F117,2)),IF(ISNUMBER($G117),ROUND($I117*$G117,2),ROUND($I117*$F117,2)))</f>
        <v>0</v>
      </c>
      <c r="N117" s="29"/>
    </row>
    <row r="118" customFormat="false" ht="18" hidden="false" customHeight="true" outlineLevel="0" collapsed="false">
      <c r="A118" s="30" t="s">
        <v>218</v>
      </c>
      <c r="B118" s="31"/>
      <c r="C118" s="52" t="s">
        <v>219</v>
      </c>
      <c r="D118" s="33" t="s">
        <v>23</v>
      </c>
      <c r="E118" s="34"/>
      <c r="F118" s="35" t="n">
        <v>1</v>
      </c>
      <c r="G118" s="36"/>
      <c r="H118" s="37" t="n">
        <v>2</v>
      </c>
      <c r="I118" s="38"/>
      <c r="J118" s="39"/>
      <c r="K118" s="38"/>
      <c r="L118" s="38"/>
      <c r="M118" s="40" t="n">
        <f aca="false">IF(ISNUMBER($K118),IF(ISNUMBER($G118),ROUND($K118*$G118,2),ROUND($K118*$F118,2)),IF(ISNUMBER($G118),ROUND($I118*$G118,2),ROUND($I118*$F118,2)))</f>
        <v>0</v>
      </c>
      <c r="N118" s="29"/>
    </row>
    <row r="119" customFormat="false" ht="18" hidden="false" customHeight="true" outlineLevel="0" collapsed="false">
      <c r="A119" s="30" t="s">
        <v>220</v>
      </c>
      <c r="B119" s="31"/>
      <c r="C119" s="52" t="s">
        <v>221</v>
      </c>
      <c r="D119" s="33" t="s">
        <v>23</v>
      </c>
      <c r="E119" s="34"/>
      <c r="F119" s="35" t="n">
        <v>1</v>
      </c>
      <c r="G119" s="36"/>
      <c r="H119" s="37" t="n">
        <v>2</v>
      </c>
      <c r="I119" s="38"/>
      <c r="J119" s="39"/>
      <c r="K119" s="38"/>
      <c r="L119" s="38"/>
      <c r="M119" s="40" t="n">
        <f aca="false">IF(ISNUMBER($K119),IF(ISNUMBER($G119),ROUND($K119*$G119,2),ROUND($K119*$F119,2)),IF(ISNUMBER($G119),ROUND($I119*$G119,2),ROUND($I119*$F119,2)))</f>
        <v>0</v>
      </c>
      <c r="N119" s="29"/>
    </row>
    <row r="120" customFormat="false" ht="18" hidden="false" customHeight="true" outlineLevel="0" collapsed="false">
      <c r="A120" s="30" t="s">
        <v>222</v>
      </c>
      <c r="B120" s="31"/>
      <c r="C120" s="52" t="s">
        <v>223</v>
      </c>
      <c r="D120" s="33" t="s">
        <v>23</v>
      </c>
      <c r="E120" s="34"/>
      <c r="F120" s="35" t="n">
        <v>1</v>
      </c>
      <c r="G120" s="36"/>
      <c r="H120" s="37" t="n">
        <v>2</v>
      </c>
      <c r="I120" s="38"/>
      <c r="J120" s="39"/>
      <c r="K120" s="38"/>
      <c r="L120" s="38"/>
      <c r="M120" s="40" t="n">
        <f aca="false">IF(ISNUMBER($K120),IF(ISNUMBER($G120),ROUND($K120*$G120,2),ROUND($K120*$F120,2)),IF(ISNUMBER($G120),ROUND($I120*$G120,2),ROUND($I120*$F120,2)))</f>
        <v>0</v>
      </c>
      <c r="N120" s="29"/>
    </row>
    <row r="121" customFormat="false" ht="18" hidden="false" customHeight="true" outlineLevel="0" collapsed="false">
      <c r="A121" s="30" t="s">
        <v>224</v>
      </c>
      <c r="B121" s="31"/>
      <c r="C121" s="52" t="s">
        <v>225</v>
      </c>
      <c r="D121" s="33" t="s">
        <v>23</v>
      </c>
      <c r="E121" s="34"/>
      <c r="F121" s="35" t="n">
        <v>1</v>
      </c>
      <c r="G121" s="36"/>
      <c r="H121" s="37" t="n">
        <v>2</v>
      </c>
      <c r="I121" s="38"/>
      <c r="J121" s="39"/>
      <c r="K121" s="38"/>
      <c r="L121" s="38"/>
      <c r="M121" s="40" t="n">
        <f aca="false">IF(ISNUMBER($K121),IF(ISNUMBER($G121),ROUND($K121*$G121,2),ROUND($K121*$F121,2)),IF(ISNUMBER($G121),ROUND($I121*$G121,2),ROUND($I121*$F121,2)))</f>
        <v>0</v>
      </c>
      <c r="N121" s="29"/>
    </row>
    <row r="122" customFormat="false" ht="18" hidden="false" customHeight="true" outlineLevel="0" collapsed="false">
      <c r="A122" s="30" t="s">
        <v>226</v>
      </c>
      <c r="B122" s="31"/>
      <c r="C122" s="52" t="s">
        <v>227</v>
      </c>
      <c r="D122" s="33" t="s">
        <v>23</v>
      </c>
      <c r="E122" s="34"/>
      <c r="F122" s="35" t="n">
        <v>1</v>
      </c>
      <c r="G122" s="36"/>
      <c r="H122" s="37" t="n">
        <v>2</v>
      </c>
      <c r="I122" s="38"/>
      <c r="J122" s="39"/>
      <c r="K122" s="38"/>
      <c r="L122" s="38"/>
      <c r="M122" s="40" t="n">
        <f aca="false">IF(ISNUMBER($K122),IF(ISNUMBER($G122),ROUND($K122*$G122,2),ROUND($K122*$F122,2)),IF(ISNUMBER($G122),ROUND($I122*$G122,2),ROUND($I122*$F122,2)))</f>
        <v>0</v>
      </c>
      <c r="N122" s="29"/>
    </row>
    <row r="123" customFormat="false" ht="18" hidden="false" customHeight="true" outlineLevel="0" collapsed="false">
      <c r="A123" s="30" t="s">
        <v>228</v>
      </c>
      <c r="B123" s="31"/>
      <c r="C123" s="51" t="s">
        <v>229</v>
      </c>
      <c r="D123" s="23"/>
      <c r="E123" s="24"/>
      <c r="F123" s="25"/>
      <c r="G123" s="26"/>
      <c r="H123" s="27"/>
      <c r="I123" s="24"/>
      <c r="J123" s="24"/>
      <c r="K123" s="24"/>
      <c r="L123" s="24"/>
      <c r="M123" s="28"/>
      <c r="N123" s="29"/>
    </row>
    <row r="124" customFormat="false" ht="18" hidden="false" customHeight="true" outlineLevel="0" collapsed="false">
      <c r="A124" s="30" t="s">
        <v>230</v>
      </c>
      <c r="B124" s="31"/>
      <c r="C124" s="52" t="s">
        <v>231</v>
      </c>
      <c r="D124" s="33" t="s">
        <v>23</v>
      </c>
      <c r="E124" s="34"/>
      <c r="F124" s="35" t="n">
        <v>1</v>
      </c>
      <c r="G124" s="36"/>
      <c r="H124" s="37" t="n">
        <v>2</v>
      </c>
      <c r="I124" s="38"/>
      <c r="J124" s="39"/>
      <c r="K124" s="38"/>
      <c r="L124" s="38"/>
      <c r="M124" s="40" t="n">
        <f aca="false">IF(ISNUMBER($K124),IF(ISNUMBER($G124),ROUND($K124*$G124,2),ROUND($K124*$F124,2)),IF(ISNUMBER($G124),ROUND($I124*$G124,2),ROUND($I124*$F124,2)))</f>
        <v>0</v>
      </c>
      <c r="N124" s="29"/>
    </row>
    <row r="125" customFormat="false" ht="18" hidden="false" customHeight="true" outlineLevel="0" collapsed="false">
      <c r="A125" s="30" t="s">
        <v>232</v>
      </c>
      <c r="B125" s="31"/>
      <c r="C125" s="52" t="s">
        <v>233</v>
      </c>
      <c r="D125" s="33" t="s">
        <v>23</v>
      </c>
      <c r="E125" s="34"/>
      <c r="F125" s="35" t="n">
        <v>1</v>
      </c>
      <c r="G125" s="36"/>
      <c r="H125" s="37" t="n">
        <v>2</v>
      </c>
      <c r="I125" s="38"/>
      <c r="J125" s="39"/>
      <c r="K125" s="38"/>
      <c r="L125" s="38"/>
      <c r="M125" s="40" t="n">
        <f aca="false">IF(ISNUMBER($K125),IF(ISNUMBER($G125),ROUND($K125*$G125,2),ROUND($K125*$F125,2)),IF(ISNUMBER($G125),ROUND($I125*$G125,2),ROUND($I125*$F125,2)))</f>
        <v>0</v>
      </c>
      <c r="N125" s="29"/>
    </row>
    <row r="126" customFormat="false" ht="18" hidden="false" customHeight="true" outlineLevel="0" collapsed="false">
      <c r="A126" s="30" t="s">
        <v>234</v>
      </c>
      <c r="B126" s="31"/>
      <c r="C126" s="52" t="s">
        <v>235</v>
      </c>
      <c r="D126" s="33" t="s">
        <v>23</v>
      </c>
      <c r="E126" s="34"/>
      <c r="F126" s="35" t="n">
        <v>1</v>
      </c>
      <c r="G126" s="36"/>
      <c r="H126" s="37" t="n">
        <v>2</v>
      </c>
      <c r="I126" s="38"/>
      <c r="J126" s="39"/>
      <c r="K126" s="38"/>
      <c r="L126" s="38"/>
      <c r="M126" s="40" t="n">
        <f aca="false">IF(ISNUMBER($K126),IF(ISNUMBER($G126),ROUND($K126*$G126,2),ROUND($K126*$F126,2)),IF(ISNUMBER($G126),ROUND($I126*$G126,2),ROUND($I126*$F126,2)))</f>
        <v>0</v>
      </c>
      <c r="N126" s="29"/>
    </row>
    <row r="127" customFormat="false" ht="18" hidden="false" customHeight="true" outlineLevel="0" collapsed="false">
      <c r="A127" s="30" t="s">
        <v>236</v>
      </c>
      <c r="B127" s="31"/>
      <c r="C127" s="52" t="s">
        <v>237</v>
      </c>
      <c r="D127" s="33" t="s">
        <v>23</v>
      </c>
      <c r="E127" s="34"/>
      <c r="F127" s="35" t="n">
        <v>1</v>
      </c>
      <c r="G127" s="36"/>
      <c r="H127" s="37" t="n">
        <v>2</v>
      </c>
      <c r="I127" s="38"/>
      <c r="J127" s="39"/>
      <c r="K127" s="38"/>
      <c r="L127" s="38"/>
      <c r="M127" s="40" t="n">
        <f aca="false">IF(ISNUMBER($K127),IF(ISNUMBER($G127),ROUND($K127*$G127,2),ROUND($K127*$F127,2)),IF(ISNUMBER($G127),ROUND($I127*$G127,2),ROUND($I127*$F127,2)))</f>
        <v>0</v>
      </c>
      <c r="N127" s="29"/>
    </row>
    <row r="128" customFormat="false" ht="18" hidden="false" customHeight="true" outlineLevel="0" collapsed="false">
      <c r="A128" s="30" t="s">
        <v>238</v>
      </c>
      <c r="B128" s="31"/>
      <c r="C128" s="52" t="s">
        <v>239</v>
      </c>
      <c r="D128" s="33" t="s">
        <v>23</v>
      </c>
      <c r="E128" s="34"/>
      <c r="F128" s="35" t="n">
        <v>1</v>
      </c>
      <c r="G128" s="36"/>
      <c r="H128" s="37" t="n">
        <v>2</v>
      </c>
      <c r="I128" s="38"/>
      <c r="J128" s="39"/>
      <c r="K128" s="38"/>
      <c r="L128" s="38"/>
      <c r="M128" s="40" t="n">
        <f aca="false">IF(ISNUMBER($K128),IF(ISNUMBER($G128),ROUND($K128*$G128,2),ROUND($K128*$F128,2)),IF(ISNUMBER($G128),ROUND($I128*$G128,2),ROUND($I128*$F128,2)))</f>
        <v>0</v>
      </c>
      <c r="N128" s="29"/>
    </row>
    <row r="129" customFormat="false" ht="18" hidden="false" customHeight="true" outlineLevel="0" collapsed="false">
      <c r="A129" s="30" t="s">
        <v>240</v>
      </c>
      <c r="B129" s="31"/>
      <c r="C129" s="52" t="s">
        <v>241</v>
      </c>
      <c r="D129" s="33" t="s">
        <v>23</v>
      </c>
      <c r="E129" s="34"/>
      <c r="F129" s="35" t="n">
        <v>1</v>
      </c>
      <c r="G129" s="36"/>
      <c r="H129" s="37" t="n">
        <v>2</v>
      </c>
      <c r="I129" s="38"/>
      <c r="J129" s="39"/>
      <c r="K129" s="38"/>
      <c r="L129" s="38"/>
      <c r="M129" s="40" t="n">
        <f aca="false">IF(ISNUMBER($K129),IF(ISNUMBER($G129),ROUND($K129*$G129,2),ROUND($K129*$F129,2)),IF(ISNUMBER($G129),ROUND($I129*$G129,2),ROUND($I129*$F129,2)))</f>
        <v>0</v>
      </c>
      <c r="N129" s="29"/>
    </row>
    <row r="130" customFormat="false" ht="18" hidden="false" customHeight="true" outlineLevel="0" collapsed="false">
      <c r="A130" s="30" t="s">
        <v>242</v>
      </c>
      <c r="B130" s="31"/>
      <c r="C130" s="52" t="s">
        <v>243</v>
      </c>
      <c r="D130" s="33" t="s">
        <v>23</v>
      </c>
      <c r="E130" s="34"/>
      <c r="F130" s="35" t="n">
        <v>1</v>
      </c>
      <c r="G130" s="36"/>
      <c r="H130" s="37" t="n">
        <v>2</v>
      </c>
      <c r="I130" s="38"/>
      <c r="J130" s="39"/>
      <c r="K130" s="38"/>
      <c r="L130" s="38"/>
      <c r="M130" s="40" t="n">
        <f aca="false">IF(ISNUMBER($K130),IF(ISNUMBER($G130),ROUND($K130*$G130,2),ROUND($K130*$F130,2)),IF(ISNUMBER($G130),ROUND($I130*$G130,2),ROUND($I130*$F130,2)))</f>
        <v>0</v>
      </c>
      <c r="N130" s="29"/>
    </row>
    <row r="131" customFormat="false" ht="18" hidden="false" customHeight="true" outlineLevel="0" collapsed="false">
      <c r="A131" s="30" t="s">
        <v>244</v>
      </c>
      <c r="B131" s="31"/>
      <c r="C131" s="44" t="s">
        <v>245</v>
      </c>
      <c r="D131" s="23"/>
      <c r="E131" s="24"/>
      <c r="F131" s="25"/>
      <c r="G131" s="26"/>
      <c r="H131" s="27"/>
      <c r="I131" s="24"/>
      <c r="J131" s="24"/>
      <c r="K131" s="24"/>
      <c r="L131" s="24"/>
      <c r="M131" s="28"/>
      <c r="N131" s="29"/>
    </row>
    <row r="132" customFormat="false" ht="18" hidden="false" customHeight="true" outlineLevel="0" collapsed="false">
      <c r="A132" s="30" t="s">
        <v>246</v>
      </c>
      <c r="B132" s="31"/>
      <c r="C132" s="51" t="s">
        <v>177</v>
      </c>
      <c r="D132" s="23"/>
      <c r="E132" s="24"/>
      <c r="F132" s="25"/>
      <c r="G132" s="26"/>
      <c r="H132" s="27"/>
      <c r="I132" s="24"/>
      <c r="J132" s="24"/>
      <c r="K132" s="24"/>
      <c r="L132" s="24"/>
      <c r="M132" s="28"/>
      <c r="N132" s="29"/>
    </row>
    <row r="133" customFormat="false" ht="18" hidden="false" customHeight="true" outlineLevel="0" collapsed="false">
      <c r="A133" s="30" t="s">
        <v>247</v>
      </c>
      <c r="B133" s="31"/>
      <c r="C133" s="52" t="s">
        <v>179</v>
      </c>
      <c r="D133" s="33" t="s">
        <v>23</v>
      </c>
      <c r="E133" s="34"/>
      <c r="F133" s="35" t="n">
        <v>1</v>
      </c>
      <c r="G133" s="36"/>
      <c r="H133" s="37" t="n">
        <v>2</v>
      </c>
      <c r="I133" s="38"/>
      <c r="J133" s="39"/>
      <c r="K133" s="38"/>
      <c r="L133" s="38"/>
      <c r="M133" s="40" t="n">
        <f aca="false">IF(ISNUMBER($K133),IF(ISNUMBER($G133),ROUND($K133*$G133,2),ROUND($K133*$F133,2)),IF(ISNUMBER($G133),ROUND($I133*$G133,2),ROUND($I133*$F133,2)))</f>
        <v>0</v>
      </c>
      <c r="N133" s="29"/>
    </row>
    <row r="134" customFormat="false" ht="18" hidden="false" customHeight="true" outlineLevel="0" collapsed="false">
      <c r="A134" s="30" t="s">
        <v>248</v>
      </c>
      <c r="B134" s="31"/>
      <c r="C134" s="52" t="s">
        <v>181</v>
      </c>
      <c r="D134" s="33" t="s">
        <v>23</v>
      </c>
      <c r="E134" s="34"/>
      <c r="F134" s="35" t="n">
        <v>1</v>
      </c>
      <c r="G134" s="36"/>
      <c r="H134" s="37" t="n">
        <v>2</v>
      </c>
      <c r="I134" s="38"/>
      <c r="J134" s="39"/>
      <c r="K134" s="38"/>
      <c r="L134" s="38"/>
      <c r="M134" s="40" t="n">
        <f aca="false">IF(ISNUMBER($K134),IF(ISNUMBER($G134),ROUND($K134*$G134,2),ROUND($K134*$F134,2)),IF(ISNUMBER($G134),ROUND($I134*$G134,2),ROUND($I134*$F134,2)))</f>
        <v>0</v>
      </c>
      <c r="N134" s="29"/>
    </row>
    <row r="135" customFormat="false" ht="18" hidden="false" customHeight="true" outlineLevel="0" collapsed="false">
      <c r="A135" s="30" t="s">
        <v>249</v>
      </c>
      <c r="B135" s="31"/>
      <c r="C135" s="52" t="s">
        <v>183</v>
      </c>
      <c r="D135" s="33" t="s">
        <v>23</v>
      </c>
      <c r="E135" s="34"/>
      <c r="F135" s="35" t="n">
        <v>1</v>
      </c>
      <c r="G135" s="36"/>
      <c r="H135" s="37" t="n">
        <v>2</v>
      </c>
      <c r="I135" s="38"/>
      <c r="J135" s="39"/>
      <c r="K135" s="38"/>
      <c r="L135" s="38"/>
      <c r="M135" s="40" t="n">
        <f aca="false">IF(ISNUMBER($K135),IF(ISNUMBER($G135),ROUND($K135*$G135,2),ROUND($K135*$F135,2)),IF(ISNUMBER($G135),ROUND($I135*$G135,2),ROUND($I135*$F135,2)))</f>
        <v>0</v>
      </c>
      <c r="N135" s="29"/>
    </row>
    <row r="136" customFormat="false" ht="18" hidden="false" customHeight="true" outlineLevel="0" collapsed="false">
      <c r="A136" s="30" t="s">
        <v>250</v>
      </c>
      <c r="B136" s="31"/>
      <c r="C136" s="52" t="s">
        <v>185</v>
      </c>
      <c r="D136" s="33" t="s">
        <v>23</v>
      </c>
      <c r="E136" s="34"/>
      <c r="F136" s="35" t="n">
        <v>1</v>
      </c>
      <c r="G136" s="36"/>
      <c r="H136" s="37" t="n">
        <v>2</v>
      </c>
      <c r="I136" s="38"/>
      <c r="J136" s="39"/>
      <c r="K136" s="38"/>
      <c r="L136" s="38"/>
      <c r="M136" s="40" t="n">
        <f aca="false">IF(ISNUMBER($K136),IF(ISNUMBER($G136),ROUND($K136*$G136,2),ROUND($K136*$F136,2)),IF(ISNUMBER($G136),ROUND($I136*$G136,2),ROUND($I136*$F136,2)))</f>
        <v>0</v>
      </c>
      <c r="N136" s="29"/>
    </row>
    <row r="137" customFormat="false" ht="18" hidden="false" customHeight="true" outlineLevel="0" collapsed="false">
      <c r="A137" s="30" t="s">
        <v>251</v>
      </c>
      <c r="B137" s="31"/>
      <c r="C137" s="52" t="s">
        <v>187</v>
      </c>
      <c r="D137" s="33" t="s">
        <v>23</v>
      </c>
      <c r="E137" s="34"/>
      <c r="F137" s="35" t="n">
        <v>1</v>
      </c>
      <c r="G137" s="36"/>
      <c r="H137" s="37" t="n">
        <v>2</v>
      </c>
      <c r="I137" s="38"/>
      <c r="J137" s="39"/>
      <c r="K137" s="38"/>
      <c r="L137" s="38"/>
      <c r="M137" s="40" t="n">
        <f aca="false">IF(ISNUMBER($K137),IF(ISNUMBER($G137),ROUND($K137*$G137,2),ROUND($K137*$F137,2)),IF(ISNUMBER($G137),ROUND($I137*$G137,2),ROUND($I137*$F137,2)))</f>
        <v>0</v>
      </c>
      <c r="N137" s="29"/>
    </row>
    <row r="138" customFormat="false" ht="18" hidden="false" customHeight="true" outlineLevel="0" collapsed="false">
      <c r="A138" s="30" t="s">
        <v>252</v>
      </c>
      <c r="B138" s="31"/>
      <c r="C138" s="51" t="s">
        <v>253</v>
      </c>
      <c r="D138" s="23"/>
      <c r="E138" s="24"/>
      <c r="F138" s="25"/>
      <c r="G138" s="26"/>
      <c r="H138" s="27"/>
      <c r="I138" s="24"/>
      <c r="J138" s="24"/>
      <c r="K138" s="24"/>
      <c r="L138" s="24"/>
      <c r="M138" s="28"/>
      <c r="N138" s="29"/>
    </row>
    <row r="139" customFormat="false" ht="18" hidden="false" customHeight="true" outlineLevel="0" collapsed="false">
      <c r="A139" s="30" t="s">
        <v>254</v>
      </c>
      <c r="B139" s="31"/>
      <c r="C139" s="52" t="s">
        <v>255</v>
      </c>
      <c r="D139" s="33" t="s">
        <v>23</v>
      </c>
      <c r="E139" s="34"/>
      <c r="F139" s="35" t="n">
        <v>1</v>
      </c>
      <c r="G139" s="36"/>
      <c r="H139" s="37" t="n">
        <v>2</v>
      </c>
      <c r="I139" s="38"/>
      <c r="J139" s="39"/>
      <c r="K139" s="38"/>
      <c r="L139" s="38"/>
      <c r="M139" s="40" t="n">
        <f aca="false">IF(ISNUMBER($K139),IF(ISNUMBER($G139),ROUND($K139*$G139,2),ROUND($K139*$F139,2)),IF(ISNUMBER($G139),ROUND($I139*$G139,2),ROUND($I139*$F139,2)))</f>
        <v>0</v>
      </c>
      <c r="N139" s="29"/>
    </row>
    <row r="140" customFormat="false" ht="18" hidden="false" customHeight="true" outlineLevel="0" collapsed="false">
      <c r="A140" s="30" t="s">
        <v>256</v>
      </c>
      <c r="B140" s="31"/>
      <c r="C140" s="52" t="s">
        <v>257</v>
      </c>
      <c r="D140" s="33" t="s">
        <v>23</v>
      </c>
      <c r="E140" s="34"/>
      <c r="F140" s="35" t="n">
        <v>1</v>
      </c>
      <c r="G140" s="36"/>
      <c r="H140" s="37" t="n">
        <v>2</v>
      </c>
      <c r="I140" s="38"/>
      <c r="J140" s="39"/>
      <c r="K140" s="38"/>
      <c r="L140" s="38"/>
      <c r="M140" s="40" t="n">
        <f aca="false">IF(ISNUMBER($K140),IF(ISNUMBER($G140),ROUND($K140*$G140,2),ROUND($K140*$F140,2)),IF(ISNUMBER($G140),ROUND($I140*$G140,2),ROUND($I140*$F140,2)))</f>
        <v>0</v>
      </c>
      <c r="N140" s="29"/>
    </row>
    <row r="141" customFormat="false" ht="18" hidden="false" customHeight="true" outlineLevel="0" collapsed="false">
      <c r="A141" s="30" t="s">
        <v>258</v>
      </c>
      <c r="B141" s="31"/>
      <c r="C141" s="44" t="s">
        <v>259</v>
      </c>
      <c r="D141" s="33" t="s">
        <v>260</v>
      </c>
      <c r="E141" s="34"/>
      <c r="F141" s="35" t="n">
        <v>100000</v>
      </c>
      <c r="G141" s="36"/>
      <c r="H141" s="37" t="n">
        <v>2</v>
      </c>
      <c r="I141" s="54"/>
      <c r="J141" s="39"/>
      <c r="K141" s="38"/>
      <c r="L141" s="38"/>
      <c r="M141" s="40" t="n">
        <f aca="false">IF(ISNUMBER($K141),IF(ISNUMBER($G141),ROUND($K141*$G141,2),ROUND($K141*$F141,2)),IF(ISNUMBER($G141),ROUND($I141*$G141,2),ROUND($I141*$F141,2)))</f>
        <v>0</v>
      </c>
      <c r="N141" s="29"/>
    </row>
    <row r="142" customFormat="false" ht="18" hidden="false" customHeight="true" outlineLevel="0" collapsed="false">
      <c r="A142" s="30" t="s">
        <v>261</v>
      </c>
      <c r="B142" s="31"/>
      <c r="C142" s="44" t="s">
        <v>262</v>
      </c>
      <c r="D142" s="23"/>
      <c r="E142" s="24"/>
      <c r="F142" s="25"/>
      <c r="G142" s="26"/>
      <c r="H142" s="27"/>
      <c r="I142" s="24"/>
      <c r="J142" s="24"/>
      <c r="K142" s="24"/>
      <c r="L142" s="24"/>
      <c r="M142" s="28"/>
      <c r="N142" s="29"/>
    </row>
    <row r="143" customFormat="false" ht="18" hidden="false" customHeight="true" outlineLevel="0" collapsed="false">
      <c r="A143" s="30" t="s">
        <v>263</v>
      </c>
      <c r="B143" s="31"/>
      <c r="C143" s="44" t="s">
        <v>175</v>
      </c>
      <c r="D143" s="23"/>
      <c r="E143" s="24"/>
      <c r="F143" s="25"/>
      <c r="G143" s="26"/>
      <c r="H143" s="27"/>
      <c r="I143" s="24"/>
      <c r="J143" s="24"/>
      <c r="K143" s="24"/>
      <c r="L143" s="24"/>
      <c r="M143" s="28"/>
      <c r="N143" s="29"/>
    </row>
    <row r="144" customFormat="false" ht="18" hidden="false" customHeight="true" outlineLevel="0" collapsed="false">
      <c r="A144" s="30" t="s">
        <v>264</v>
      </c>
      <c r="B144" s="31"/>
      <c r="C144" s="51" t="s">
        <v>177</v>
      </c>
      <c r="D144" s="23"/>
      <c r="E144" s="24"/>
      <c r="F144" s="25"/>
      <c r="G144" s="26"/>
      <c r="H144" s="27"/>
      <c r="I144" s="24"/>
      <c r="J144" s="24"/>
      <c r="K144" s="24"/>
      <c r="L144" s="24"/>
      <c r="M144" s="28"/>
      <c r="N144" s="29"/>
    </row>
    <row r="145" customFormat="false" ht="18" hidden="false" customHeight="true" outlineLevel="0" collapsed="false">
      <c r="A145" s="30" t="s">
        <v>265</v>
      </c>
      <c r="B145" s="31"/>
      <c r="C145" s="52" t="s">
        <v>266</v>
      </c>
      <c r="D145" s="23"/>
      <c r="E145" s="24"/>
      <c r="F145" s="25"/>
      <c r="G145" s="26"/>
      <c r="H145" s="27"/>
      <c r="I145" s="24"/>
      <c r="J145" s="24"/>
      <c r="K145" s="24"/>
      <c r="L145" s="24"/>
      <c r="M145" s="28"/>
      <c r="N145" s="29"/>
    </row>
    <row r="146" customFormat="false" ht="18" hidden="false" customHeight="true" outlineLevel="0" collapsed="false">
      <c r="A146" s="30" t="s">
        <v>267</v>
      </c>
      <c r="B146" s="31"/>
      <c r="C146" s="53" t="s">
        <v>268</v>
      </c>
      <c r="D146" s="33" t="s">
        <v>23</v>
      </c>
      <c r="E146" s="34"/>
      <c r="F146" s="35" t="n">
        <v>1</v>
      </c>
      <c r="G146" s="36"/>
      <c r="H146" s="37" t="n">
        <v>2</v>
      </c>
      <c r="I146" s="38"/>
      <c r="J146" s="39"/>
      <c r="K146" s="38"/>
      <c r="L146" s="38"/>
      <c r="M146" s="40" t="n">
        <f aca="false">IF(ISNUMBER($K146),IF(ISNUMBER($G146),ROUND($K146*$G146,2),ROUND($K146*$F146,2)),IF(ISNUMBER($G146),ROUND($I146*$G146,2),ROUND($I146*$F146,2)))</f>
        <v>0</v>
      </c>
      <c r="N146" s="29"/>
    </row>
    <row r="147" customFormat="false" ht="18" hidden="false" customHeight="true" outlineLevel="0" collapsed="false">
      <c r="A147" s="30" t="s">
        <v>269</v>
      </c>
      <c r="B147" s="31"/>
      <c r="C147" s="53" t="s">
        <v>270</v>
      </c>
      <c r="D147" s="33" t="s">
        <v>23</v>
      </c>
      <c r="E147" s="34"/>
      <c r="F147" s="35" t="n">
        <v>1</v>
      </c>
      <c r="G147" s="36"/>
      <c r="H147" s="37" t="n">
        <v>2</v>
      </c>
      <c r="I147" s="38"/>
      <c r="J147" s="39"/>
      <c r="K147" s="38"/>
      <c r="L147" s="38"/>
      <c r="M147" s="40" t="n">
        <f aca="false">IF(ISNUMBER($K147),IF(ISNUMBER($G147),ROUND($K147*$G147,2),ROUND($K147*$F147,2)),IF(ISNUMBER($G147),ROUND($I147*$G147,2),ROUND($I147*$F147,2)))</f>
        <v>0</v>
      </c>
      <c r="N147" s="29"/>
    </row>
    <row r="148" customFormat="false" ht="18" hidden="false" customHeight="true" outlineLevel="0" collapsed="false">
      <c r="A148" s="30" t="s">
        <v>271</v>
      </c>
      <c r="B148" s="31"/>
      <c r="C148" s="53" t="s">
        <v>272</v>
      </c>
      <c r="D148" s="33" t="s">
        <v>23</v>
      </c>
      <c r="E148" s="34"/>
      <c r="F148" s="35" t="n">
        <v>1</v>
      </c>
      <c r="G148" s="36"/>
      <c r="H148" s="37" t="n">
        <v>2</v>
      </c>
      <c r="I148" s="38"/>
      <c r="J148" s="39"/>
      <c r="K148" s="38"/>
      <c r="L148" s="38"/>
      <c r="M148" s="40" t="n">
        <f aca="false">IF(ISNUMBER($K148),IF(ISNUMBER($G148),ROUND($K148*$G148,2),ROUND($K148*$F148,2)),IF(ISNUMBER($G148),ROUND($I148*$G148,2),ROUND($I148*$F148,2)))</f>
        <v>0</v>
      </c>
      <c r="N148" s="29"/>
    </row>
    <row r="149" customFormat="false" ht="18" hidden="false" customHeight="true" outlineLevel="0" collapsed="false">
      <c r="A149" s="30" t="s">
        <v>273</v>
      </c>
      <c r="B149" s="31"/>
      <c r="C149" s="53" t="s">
        <v>274</v>
      </c>
      <c r="D149" s="33" t="s">
        <v>23</v>
      </c>
      <c r="E149" s="34"/>
      <c r="F149" s="35" t="n">
        <v>1</v>
      </c>
      <c r="G149" s="36"/>
      <c r="H149" s="37" t="n">
        <v>2</v>
      </c>
      <c r="I149" s="38"/>
      <c r="J149" s="39"/>
      <c r="K149" s="38"/>
      <c r="L149" s="38"/>
      <c r="M149" s="40" t="n">
        <f aca="false">IF(ISNUMBER($K149),IF(ISNUMBER($G149),ROUND($K149*$G149,2),ROUND($K149*$F149,2)),IF(ISNUMBER($G149),ROUND($I149*$G149,2),ROUND($I149*$F149,2)))</f>
        <v>0</v>
      </c>
      <c r="N149" s="29"/>
    </row>
    <row r="150" customFormat="false" ht="18" hidden="false" customHeight="true" outlineLevel="0" collapsed="false">
      <c r="A150" s="30" t="s">
        <v>275</v>
      </c>
      <c r="B150" s="31"/>
      <c r="C150" s="52" t="s">
        <v>276</v>
      </c>
      <c r="D150" s="23"/>
      <c r="E150" s="24"/>
      <c r="F150" s="25"/>
      <c r="G150" s="26"/>
      <c r="H150" s="27"/>
      <c r="I150" s="24"/>
      <c r="J150" s="24"/>
      <c r="K150" s="24"/>
      <c r="L150" s="24"/>
      <c r="M150" s="28"/>
      <c r="N150" s="29"/>
    </row>
    <row r="151" customFormat="false" ht="18" hidden="false" customHeight="true" outlineLevel="0" collapsed="false">
      <c r="A151" s="30" t="s">
        <v>277</v>
      </c>
      <c r="B151" s="31"/>
      <c r="C151" s="53" t="s">
        <v>270</v>
      </c>
      <c r="D151" s="33" t="s">
        <v>23</v>
      </c>
      <c r="E151" s="34"/>
      <c r="F151" s="35" t="n">
        <v>1</v>
      </c>
      <c r="G151" s="36"/>
      <c r="H151" s="37" t="n">
        <v>2</v>
      </c>
      <c r="I151" s="38"/>
      <c r="J151" s="39"/>
      <c r="K151" s="38"/>
      <c r="L151" s="38"/>
      <c r="M151" s="40" t="n">
        <f aca="false">IF(ISNUMBER($K151),IF(ISNUMBER($G151),ROUND($K151*$G151,2),ROUND($K151*$F151,2)),IF(ISNUMBER($G151),ROUND($I151*$G151,2),ROUND($I151*$F151,2)))</f>
        <v>0</v>
      </c>
      <c r="N151" s="29"/>
    </row>
    <row r="152" customFormat="false" ht="18" hidden="false" customHeight="true" outlineLevel="0" collapsed="false">
      <c r="A152" s="30" t="s">
        <v>278</v>
      </c>
      <c r="B152" s="31"/>
      <c r="C152" s="53" t="s">
        <v>272</v>
      </c>
      <c r="D152" s="33" t="s">
        <v>23</v>
      </c>
      <c r="E152" s="34"/>
      <c r="F152" s="35" t="n">
        <v>1</v>
      </c>
      <c r="G152" s="36"/>
      <c r="H152" s="37" t="n">
        <v>2</v>
      </c>
      <c r="I152" s="38"/>
      <c r="J152" s="39"/>
      <c r="K152" s="38"/>
      <c r="L152" s="38"/>
      <c r="M152" s="40" t="n">
        <f aca="false">IF(ISNUMBER($K152),IF(ISNUMBER($G152),ROUND($K152*$G152,2),ROUND($K152*$F152,2)),IF(ISNUMBER($G152),ROUND($I152*$G152,2),ROUND($I152*$F152,2)))</f>
        <v>0</v>
      </c>
      <c r="N152" s="29"/>
    </row>
    <row r="153" customFormat="false" ht="18" hidden="false" customHeight="true" outlineLevel="0" collapsed="false">
      <c r="A153" s="30" t="s">
        <v>279</v>
      </c>
      <c r="B153" s="31"/>
      <c r="C153" s="53" t="s">
        <v>274</v>
      </c>
      <c r="D153" s="33" t="s">
        <v>23</v>
      </c>
      <c r="E153" s="34"/>
      <c r="F153" s="35" t="n">
        <v>1</v>
      </c>
      <c r="G153" s="36"/>
      <c r="H153" s="37" t="n">
        <v>2</v>
      </c>
      <c r="I153" s="38"/>
      <c r="J153" s="39"/>
      <c r="K153" s="38"/>
      <c r="L153" s="38"/>
      <c r="M153" s="40" t="n">
        <f aca="false">IF(ISNUMBER($K153),IF(ISNUMBER($G153),ROUND($K153*$G153,2),ROUND($K153*$F153,2)),IF(ISNUMBER($G153),ROUND($I153*$G153,2),ROUND($I153*$F153,2)))</f>
        <v>0</v>
      </c>
      <c r="N153" s="29"/>
    </row>
    <row r="154" customFormat="false" ht="18" hidden="false" customHeight="true" outlineLevel="0" collapsed="false">
      <c r="A154" s="30" t="s">
        <v>280</v>
      </c>
      <c r="B154" s="31"/>
      <c r="C154" s="53" t="s">
        <v>281</v>
      </c>
      <c r="D154" s="33" t="s">
        <v>23</v>
      </c>
      <c r="E154" s="34"/>
      <c r="F154" s="35" t="n">
        <v>1</v>
      </c>
      <c r="G154" s="36"/>
      <c r="H154" s="37" t="n">
        <v>2</v>
      </c>
      <c r="I154" s="38"/>
      <c r="J154" s="39"/>
      <c r="K154" s="38"/>
      <c r="L154" s="38"/>
      <c r="M154" s="40" t="n">
        <f aca="false">IF(ISNUMBER($K154),IF(ISNUMBER($G154),ROUND($K154*$G154,2),ROUND($K154*$F154,2)),IF(ISNUMBER($G154),ROUND($I154*$G154,2),ROUND($I154*$F154,2)))</f>
        <v>0</v>
      </c>
      <c r="N154" s="29"/>
    </row>
    <row r="155" customFormat="false" ht="18" hidden="false" customHeight="true" outlineLevel="0" collapsed="false">
      <c r="A155" s="30" t="s">
        <v>282</v>
      </c>
      <c r="B155" s="31"/>
      <c r="C155" s="52" t="s">
        <v>283</v>
      </c>
      <c r="D155" s="23"/>
      <c r="E155" s="24"/>
      <c r="F155" s="25"/>
      <c r="G155" s="26"/>
      <c r="H155" s="27"/>
      <c r="I155" s="24"/>
      <c r="J155" s="24"/>
      <c r="K155" s="24"/>
      <c r="L155" s="24"/>
      <c r="M155" s="28"/>
      <c r="N155" s="29"/>
    </row>
    <row r="156" customFormat="false" ht="18" hidden="false" customHeight="true" outlineLevel="0" collapsed="false">
      <c r="A156" s="30" t="s">
        <v>284</v>
      </c>
      <c r="B156" s="31"/>
      <c r="C156" s="53" t="s">
        <v>272</v>
      </c>
      <c r="D156" s="33" t="s">
        <v>23</v>
      </c>
      <c r="E156" s="34"/>
      <c r="F156" s="35" t="n">
        <v>1</v>
      </c>
      <c r="G156" s="36"/>
      <c r="H156" s="37" t="n">
        <v>2</v>
      </c>
      <c r="I156" s="38"/>
      <c r="J156" s="39"/>
      <c r="K156" s="38"/>
      <c r="L156" s="38"/>
      <c r="M156" s="40" t="n">
        <f aca="false">IF(ISNUMBER($K156),IF(ISNUMBER($G156),ROUND($K156*$G156,2),ROUND($K156*$F156,2)),IF(ISNUMBER($G156),ROUND($I156*$G156,2),ROUND($I156*$F156,2)))</f>
        <v>0</v>
      </c>
      <c r="N156" s="29"/>
    </row>
    <row r="157" customFormat="false" ht="18" hidden="false" customHeight="true" outlineLevel="0" collapsed="false">
      <c r="A157" s="30" t="s">
        <v>285</v>
      </c>
      <c r="B157" s="31"/>
      <c r="C157" s="53" t="s">
        <v>274</v>
      </c>
      <c r="D157" s="33" t="s">
        <v>23</v>
      </c>
      <c r="E157" s="34"/>
      <c r="F157" s="35" t="n">
        <v>1</v>
      </c>
      <c r="G157" s="36"/>
      <c r="H157" s="37" t="n">
        <v>2</v>
      </c>
      <c r="I157" s="38"/>
      <c r="J157" s="39"/>
      <c r="K157" s="38"/>
      <c r="L157" s="38"/>
      <c r="M157" s="40" t="n">
        <f aca="false">IF(ISNUMBER($K157),IF(ISNUMBER($G157),ROUND($K157*$G157,2),ROUND($K157*$F157,2)),IF(ISNUMBER($G157),ROUND($I157*$G157,2),ROUND($I157*$F157,2)))</f>
        <v>0</v>
      </c>
      <c r="N157" s="29"/>
    </row>
    <row r="158" customFormat="false" ht="18" hidden="false" customHeight="true" outlineLevel="0" collapsed="false">
      <c r="A158" s="30" t="s">
        <v>286</v>
      </c>
      <c r="B158" s="31"/>
      <c r="C158" s="53" t="s">
        <v>281</v>
      </c>
      <c r="D158" s="33" t="s">
        <v>23</v>
      </c>
      <c r="E158" s="34"/>
      <c r="F158" s="35" t="n">
        <v>1</v>
      </c>
      <c r="G158" s="36"/>
      <c r="H158" s="37" t="n">
        <v>2</v>
      </c>
      <c r="I158" s="38"/>
      <c r="J158" s="39"/>
      <c r="K158" s="38"/>
      <c r="L158" s="38"/>
      <c r="M158" s="40" t="n">
        <f aca="false">IF(ISNUMBER($K158),IF(ISNUMBER($G158),ROUND($K158*$G158,2),ROUND($K158*$F158,2)),IF(ISNUMBER($G158),ROUND($I158*$G158,2),ROUND($I158*$F158,2)))</f>
        <v>0</v>
      </c>
      <c r="N158" s="29"/>
    </row>
    <row r="159" customFormat="false" ht="18" hidden="false" customHeight="true" outlineLevel="0" collapsed="false">
      <c r="A159" s="30" t="s">
        <v>287</v>
      </c>
      <c r="B159" s="31"/>
      <c r="C159" s="53" t="s">
        <v>288</v>
      </c>
      <c r="D159" s="33" t="s">
        <v>23</v>
      </c>
      <c r="E159" s="34"/>
      <c r="F159" s="35" t="n">
        <v>1</v>
      </c>
      <c r="G159" s="36"/>
      <c r="H159" s="37" t="n">
        <v>2</v>
      </c>
      <c r="I159" s="38"/>
      <c r="J159" s="39"/>
      <c r="K159" s="38"/>
      <c r="L159" s="38"/>
      <c r="M159" s="40" t="n">
        <f aca="false">IF(ISNUMBER($K159),IF(ISNUMBER($G159),ROUND($K159*$G159,2),ROUND($K159*$F159,2)),IF(ISNUMBER($G159),ROUND($I159*$G159,2),ROUND($I159*$F159,2)))</f>
        <v>0</v>
      </c>
      <c r="N159" s="29"/>
    </row>
    <row r="160" customFormat="false" ht="18" hidden="false" customHeight="true" outlineLevel="0" collapsed="false">
      <c r="A160" s="30" t="s">
        <v>289</v>
      </c>
      <c r="B160" s="31"/>
      <c r="C160" s="52" t="s">
        <v>290</v>
      </c>
      <c r="D160" s="23"/>
      <c r="E160" s="24"/>
      <c r="F160" s="25"/>
      <c r="G160" s="26"/>
      <c r="H160" s="27"/>
      <c r="I160" s="24"/>
      <c r="J160" s="24"/>
      <c r="K160" s="24"/>
      <c r="L160" s="24"/>
      <c r="M160" s="28"/>
      <c r="N160" s="29"/>
    </row>
    <row r="161" customFormat="false" ht="18" hidden="false" customHeight="true" outlineLevel="0" collapsed="false">
      <c r="A161" s="30" t="s">
        <v>291</v>
      </c>
      <c r="B161" s="31"/>
      <c r="C161" s="53" t="s">
        <v>274</v>
      </c>
      <c r="D161" s="33" t="s">
        <v>23</v>
      </c>
      <c r="E161" s="34"/>
      <c r="F161" s="35" t="n">
        <v>1</v>
      </c>
      <c r="G161" s="36"/>
      <c r="H161" s="37" t="n">
        <v>2</v>
      </c>
      <c r="I161" s="38"/>
      <c r="J161" s="39"/>
      <c r="K161" s="38"/>
      <c r="L161" s="38"/>
      <c r="M161" s="40" t="n">
        <f aca="false">IF(ISNUMBER($K161),IF(ISNUMBER($G161),ROUND($K161*$G161,2),ROUND($K161*$F161,2)),IF(ISNUMBER($G161),ROUND($I161*$G161,2),ROUND($I161*$F161,2)))</f>
        <v>0</v>
      </c>
      <c r="N161" s="29"/>
    </row>
    <row r="162" customFormat="false" ht="18" hidden="false" customHeight="true" outlineLevel="0" collapsed="false">
      <c r="A162" s="30" t="s">
        <v>292</v>
      </c>
      <c r="B162" s="31"/>
      <c r="C162" s="53" t="s">
        <v>281</v>
      </c>
      <c r="D162" s="33" t="s">
        <v>23</v>
      </c>
      <c r="E162" s="34"/>
      <c r="F162" s="35" t="n">
        <v>1</v>
      </c>
      <c r="G162" s="36"/>
      <c r="H162" s="37" t="n">
        <v>2</v>
      </c>
      <c r="I162" s="38"/>
      <c r="J162" s="39"/>
      <c r="K162" s="38"/>
      <c r="L162" s="38"/>
      <c r="M162" s="40" t="n">
        <f aca="false">IF(ISNUMBER($K162),IF(ISNUMBER($G162),ROUND($K162*$G162,2),ROUND($K162*$F162,2)),IF(ISNUMBER($G162),ROUND($I162*$G162,2),ROUND($I162*$F162,2)))</f>
        <v>0</v>
      </c>
      <c r="N162" s="29"/>
    </row>
    <row r="163" customFormat="false" ht="18" hidden="false" customHeight="true" outlineLevel="0" collapsed="false">
      <c r="A163" s="30" t="s">
        <v>293</v>
      </c>
      <c r="B163" s="31"/>
      <c r="C163" s="53" t="s">
        <v>288</v>
      </c>
      <c r="D163" s="33" t="s">
        <v>23</v>
      </c>
      <c r="E163" s="34"/>
      <c r="F163" s="35" t="n">
        <v>1</v>
      </c>
      <c r="G163" s="36"/>
      <c r="H163" s="37" t="n">
        <v>2</v>
      </c>
      <c r="I163" s="38"/>
      <c r="J163" s="39"/>
      <c r="K163" s="38"/>
      <c r="L163" s="38"/>
      <c r="M163" s="40" t="n">
        <f aca="false">IF(ISNUMBER($K163),IF(ISNUMBER($G163),ROUND($K163*$G163,2),ROUND($K163*$F163,2)),IF(ISNUMBER($G163),ROUND($I163*$G163,2),ROUND($I163*$F163,2)))</f>
        <v>0</v>
      </c>
      <c r="N163" s="29"/>
    </row>
    <row r="164" customFormat="false" ht="18" hidden="false" customHeight="true" outlineLevel="0" collapsed="false">
      <c r="A164" s="30" t="s">
        <v>294</v>
      </c>
      <c r="B164" s="31"/>
      <c r="C164" s="52" t="s">
        <v>295</v>
      </c>
      <c r="D164" s="23"/>
      <c r="E164" s="24"/>
      <c r="F164" s="25"/>
      <c r="G164" s="26"/>
      <c r="H164" s="27"/>
      <c r="I164" s="24"/>
      <c r="J164" s="24"/>
      <c r="K164" s="24"/>
      <c r="L164" s="24"/>
      <c r="M164" s="28"/>
      <c r="N164" s="29"/>
    </row>
    <row r="165" customFormat="false" ht="18" hidden="false" customHeight="true" outlineLevel="0" collapsed="false">
      <c r="A165" s="30" t="s">
        <v>296</v>
      </c>
      <c r="B165" s="31"/>
      <c r="C165" s="53" t="s">
        <v>281</v>
      </c>
      <c r="D165" s="33" t="s">
        <v>23</v>
      </c>
      <c r="E165" s="34"/>
      <c r="F165" s="35" t="n">
        <v>1</v>
      </c>
      <c r="G165" s="36"/>
      <c r="H165" s="37" t="n">
        <v>2</v>
      </c>
      <c r="I165" s="38"/>
      <c r="J165" s="39"/>
      <c r="K165" s="38"/>
      <c r="L165" s="38"/>
      <c r="M165" s="40" t="n">
        <f aca="false">IF(ISNUMBER($K165),IF(ISNUMBER($G165),ROUND($K165*$G165,2),ROUND($K165*$F165,2)),IF(ISNUMBER($G165),ROUND($I165*$G165,2),ROUND($I165*$F165,2)))</f>
        <v>0</v>
      </c>
      <c r="N165" s="29"/>
    </row>
    <row r="166" customFormat="false" ht="18" hidden="false" customHeight="true" outlineLevel="0" collapsed="false">
      <c r="A166" s="30" t="s">
        <v>297</v>
      </c>
      <c r="B166" s="31"/>
      <c r="C166" s="53" t="s">
        <v>288</v>
      </c>
      <c r="D166" s="33" t="s">
        <v>23</v>
      </c>
      <c r="E166" s="34"/>
      <c r="F166" s="35" t="n">
        <v>1</v>
      </c>
      <c r="G166" s="36"/>
      <c r="H166" s="37" t="n">
        <v>2</v>
      </c>
      <c r="I166" s="38"/>
      <c r="J166" s="39"/>
      <c r="K166" s="38"/>
      <c r="L166" s="38"/>
      <c r="M166" s="40" t="n">
        <f aca="false">IF(ISNUMBER($K166),IF(ISNUMBER($G166),ROUND($K166*$G166,2),ROUND($K166*$F166,2)),IF(ISNUMBER($G166),ROUND($I166*$G166,2),ROUND($I166*$F166,2)))</f>
        <v>0</v>
      </c>
      <c r="N166" s="29"/>
    </row>
    <row r="167" customFormat="false" ht="18" hidden="false" customHeight="true" outlineLevel="0" collapsed="false">
      <c r="A167" s="30" t="s">
        <v>298</v>
      </c>
      <c r="B167" s="31"/>
      <c r="C167" s="52" t="s">
        <v>299</v>
      </c>
      <c r="D167" s="33" t="s">
        <v>23</v>
      </c>
      <c r="E167" s="34"/>
      <c r="F167" s="35" t="n">
        <v>1</v>
      </c>
      <c r="G167" s="36"/>
      <c r="H167" s="37" t="n">
        <v>2</v>
      </c>
      <c r="I167" s="38"/>
      <c r="J167" s="39"/>
      <c r="K167" s="38"/>
      <c r="L167" s="38"/>
      <c r="M167" s="40" t="n">
        <f aca="false">IF(ISNUMBER($K167),IF(ISNUMBER($G167),ROUND($K167*$G167,2),ROUND($K167*$F167,2)),IF(ISNUMBER($G167),ROUND($I167*$G167,2),ROUND($I167*$F167,2)))</f>
        <v>0</v>
      </c>
      <c r="N167" s="29"/>
    </row>
    <row r="168" customFormat="false" ht="18" hidden="false" customHeight="true" outlineLevel="0" collapsed="false">
      <c r="A168" s="30" t="s">
        <v>300</v>
      </c>
      <c r="B168" s="31"/>
      <c r="C168" s="51" t="s">
        <v>203</v>
      </c>
      <c r="D168" s="23"/>
      <c r="E168" s="24"/>
      <c r="F168" s="25"/>
      <c r="G168" s="26"/>
      <c r="H168" s="27"/>
      <c r="I168" s="24"/>
      <c r="J168" s="24"/>
      <c r="K168" s="24"/>
      <c r="L168" s="24"/>
      <c r="M168" s="28"/>
      <c r="N168" s="29"/>
    </row>
    <row r="169" customFormat="false" ht="18" hidden="false" customHeight="true" outlineLevel="0" collapsed="false">
      <c r="A169" s="30" t="s">
        <v>301</v>
      </c>
      <c r="B169" s="31"/>
      <c r="C169" s="52" t="s">
        <v>302</v>
      </c>
      <c r="D169" s="23"/>
      <c r="E169" s="24"/>
      <c r="F169" s="25"/>
      <c r="G169" s="26"/>
      <c r="H169" s="27"/>
      <c r="I169" s="24"/>
      <c r="J169" s="24"/>
      <c r="K169" s="24"/>
      <c r="L169" s="24"/>
      <c r="M169" s="28"/>
      <c r="N169" s="29"/>
    </row>
    <row r="170" customFormat="false" ht="18" hidden="false" customHeight="true" outlineLevel="0" collapsed="false">
      <c r="A170" s="30" t="s">
        <v>303</v>
      </c>
      <c r="B170" s="31"/>
      <c r="C170" s="53" t="s">
        <v>207</v>
      </c>
      <c r="D170" s="33" t="s">
        <v>23</v>
      </c>
      <c r="E170" s="34"/>
      <c r="F170" s="35" t="n">
        <v>1</v>
      </c>
      <c r="G170" s="36"/>
      <c r="H170" s="37" t="n">
        <v>2</v>
      </c>
      <c r="I170" s="38"/>
      <c r="J170" s="39"/>
      <c r="K170" s="38"/>
      <c r="L170" s="38"/>
      <c r="M170" s="40" t="n">
        <f aca="false">IF(ISNUMBER($K170),IF(ISNUMBER($G170),ROUND($K170*$G170,2),ROUND($K170*$F170,2)),IF(ISNUMBER($G170),ROUND($I170*$G170,2),ROUND($I170*$F170,2)))</f>
        <v>0</v>
      </c>
      <c r="N170" s="29"/>
    </row>
    <row r="171" customFormat="false" ht="18" hidden="false" customHeight="true" outlineLevel="0" collapsed="false">
      <c r="A171" s="30" t="s">
        <v>304</v>
      </c>
      <c r="B171" s="31"/>
      <c r="C171" s="53" t="s">
        <v>209</v>
      </c>
      <c r="D171" s="33" t="s">
        <v>23</v>
      </c>
      <c r="E171" s="34"/>
      <c r="F171" s="35" t="n">
        <v>1</v>
      </c>
      <c r="G171" s="36"/>
      <c r="H171" s="37" t="n">
        <v>2</v>
      </c>
      <c r="I171" s="38"/>
      <c r="J171" s="39"/>
      <c r="K171" s="38"/>
      <c r="L171" s="38"/>
      <c r="M171" s="40" t="n">
        <f aca="false">IF(ISNUMBER($K171),IF(ISNUMBER($G171),ROUND($K171*$G171,2),ROUND($K171*$F171,2)),IF(ISNUMBER($G171),ROUND($I171*$G171,2),ROUND($I171*$F171,2)))</f>
        <v>0</v>
      </c>
      <c r="N171" s="29"/>
    </row>
    <row r="172" customFormat="false" ht="18" hidden="false" customHeight="true" outlineLevel="0" collapsed="false">
      <c r="A172" s="30" t="s">
        <v>305</v>
      </c>
      <c r="B172" s="31"/>
      <c r="C172" s="53" t="s">
        <v>306</v>
      </c>
      <c r="D172" s="33" t="s">
        <v>23</v>
      </c>
      <c r="E172" s="34"/>
      <c r="F172" s="35" t="n">
        <v>1</v>
      </c>
      <c r="G172" s="36"/>
      <c r="H172" s="37" t="n">
        <v>2</v>
      </c>
      <c r="I172" s="38"/>
      <c r="J172" s="39"/>
      <c r="K172" s="38"/>
      <c r="L172" s="38"/>
      <c r="M172" s="40" t="n">
        <f aca="false">IF(ISNUMBER($K172),IF(ISNUMBER($G172),ROUND($K172*$G172,2),ROUND($K172*$F172,2)),IF(ISNUMBER($G172),ROUND($I172*$G172,2),ROUND($I172*$F172,2)))</f>
        <v>0</v>
      </c>
      <c r="N172" s="29"/>
    </row>
    <row r="173" customFormat="false" ht="18" hidden="false" customHeight="true" outlineLevel="0" collapsed="false">
      <c r="A173" s="30" t="s">
        <v>307</v>
      </c>
      <c r="B173" s="31"/>
      <c r="C173" s="52" t="s">
        <v>308</v>
      </c>
      <c r="D173" s="23"/>
      <c r="E173" s="24"/>
      <c r="F173" s="25"/>
      <c r="G173" s="26"/>
      <c r="H173" s="27"/>
      <c r="I173" s="24"/>
      <c r="J173" s="24"/>
      <c r="K173" s="24"/>
      <c r="L173" s="24"/>
      <c r="M173" s="28"/>
      <c r="N173" s="29"/>
    </row>
    <row r="174" customFormat="false" ht="18" hidden="false" customHeight="true" outlineLevel="0" collapsed="false">
      <c r="A174" s="30" t="s">
        <v>309</v>
      </c>
      <c r="B174" s="31"/>
      <c r="C174" s="53" t="s">
        <v>209</v>
      </c>
      <c r="D174" s="33" t="s">
        <v>23</v>
      </c>
      <c r="E174" s="34"/>
      <c r="F174" s="35" t="n">
        <v>1</v>
      </c>
      <c r="G174" s="36"/>
      <c r="H174" s="37" t="n">
        <v>2</v>
      </c>
      <c r="I174" s="38"/>
      <c r="J174" s="39"/>
      <c r="K174" s="38"/>
      <c r="L174" s="38"/>
      <c r="M174" s="40" t="n">
        <f aca="false">IF(ISNUMBER($K174),IF(ISNUMBER($G174),ROUND($K174*$G174,2),ROUND($K174*$F174,2)),IF(ISNUMBER($G174),ROUND($I174*$G174,2),ROUND($I174*$F174,2)))</f>
        <v>0</v>
      </c>
      <c r="N174" s="29"/>
    </row>
    <row r="175" customFormat="false" ht="18" hidden="false" customHeight="true" outlineLevel="0" collapsed="false">
      <c r="A175" s="30" t="s">
        <v>310</v>
      </c>
      <c r="B175" s="31"/>
      <c r="C175" s="53" t="s">
        <v>306</v>
      </c>
      <c r="D175" s="33" t="s">
        <v>23</v>
      </c>
      <c r="E175" s="34"/>
      <c r="F175" s="35" t="n">
        <v>1</v>
      </c>
      <c r="G175" s="36"/>
      <c r="H175" s="37" t="n">
        <v>2</v>
      </c>
      <c r="I175" s="38"/>
      <c r="J175" s="39"/>
      <c r="K175" s="38"/>
      <c r="L175" s="38"/>
      <c r="M175" s="40" t="n">
        <f aca="false">IF(ISNUMBER($K175),IF(ISNUMBER($G175),ROUND($K175*$G175,2),ROUND($K175*$F175,2)),IF(ISNUMBER($G175),ROUND($I175*$G175,2),ROUND($I175*$F175,2)))</f>
        <v>0</v>
      </c>
      <c r="N175" s="29"/>
    </row>
    <row r="176" customFormat="false" ht="18" hidden="false" customHeight="true" outlineLevel="0" collapsed="false">
      <c r="A176" s="30" t="s">
        <v>311</v>
      </c>
      <c r="B176" s="31"/>
      <c r="C176" s="52" t="s">
        <v>312</v>
      </c>
      <c r="D176" s="33" t="s">
        <v>23</v>
      </c>
      <c r="E176" s="34"/>
      <c r="F176" s="35" t="n">
        <v>1</v>
      </c>
      <c r="G176" s="36"/>
      <c r="H176" s="37" t="n">
        <v>2</v>
      </c>
      <c r="I176" s="38"/>
      <c r="J176" s="39"/>
      <c r="K176" s="38"/>
      <c r="L176" s="38"/>
      <c r="M176" s="40" t="n">
        <f aca="false">IF(ISNUMBER($K176),IF(ISNUMBER($G176),ROUND($K176*$G176,2),ROUND($K176*$F176,2)),IF(ISNUMBER($G176),ROUND($I176*$G176,2),ROUND($I176*$F176,2)))</f>
        <v>0</v>
      </c>
      <c r="N176" s="29"/>
    </row>
    <row r="177" customFormat="false" ht="18" hidden="false" customHeight="true" outlineLevel="0" collapsed="false">
      <c r="A177" s="30" t="s">
        <v>313</v>
      </c>
      <c r="B177" s="31"/>
      <c r="C177" s="51" t="s">
        <v>314</v>
      </c>
      <c r="D177" s="23"/>
      <c r="E177" s="24"/>
      <c r="F177" s="25"/>
      <c r="G177" s="26"/>
      <c r="H177" s="27"/>
      <c r="I177" s="24"/>
      <c r="J177" s="24"/>
      <c r="K177" s="24"/>
      <c r="L177" s="24"/>
      <c r="M177" s="28"/>
      <c r="N177" s="29"/>
    </row>
    <row r="178" customFormat="false" ht="18" hidden="false" customHeight="true" outlineLevel="0" collapsed="false">
      <c r="A178" s="30" t="s">
        <v>315</v>
      </c>
      <c r="B178" s="31"/>
      <c r="C178" s="52" t="s">
        <v>302</v>
      </c>
      <c r="D178" s="23"/>
      <c r="E178" s="24"/>
      <c r="F178" s="25"/>
      <c r="G178" s="26"/>
      <c r="H178" s="27"/>
      <c r="I178" s="24"/>
      <c r="J178" s="24"/>
      <c r="K178" s="24"/>
      <c r="L178" s="24"/>
      <c r="M178" s="28"/>
      <c r="N178" s="29"/>
    </row>
    <row r="179" customFormat="false" ht="18" hidden="false" customHeight="true" outlineLevel="0" collapsed="false">
      <c r="A179" s="30" t="s">
        <v>316</v>
      </c>
      <c r="B179" s="31"/>
      <c r="C179" s="53" t="s">
        <v>207</v>
      </c>
      <c r="D179" s="33" t="s">
        <v>23</v>
      </c>
      <c r="E179" s="34"/>
      <c r="F179" s="35" t="n">
        <v>1</v>
      </c>
      <c r="G179" s="36"/>
      <c r="H179" s="37" t="n">
        <v>2</v>
      </c>
      <c r="I179" s="38"/>
      <c r="J179" s="39"/>
      <c r="K179" s="38"/>
      <c r="L179" s="38"/>
      <c r="M179" s="40" t="n">
        <f aca="false">IF(ISNUMBER($K179),IF(ISNUMBER($G179),ROUND($K179*$G179,2),ROUND($K179*$F179,2)),IF(ISNUMBER($G179),ROUND($I179*$G179,2),ROUND($I179*$F179,2)))</f>
        <v>0</v>
      </c>
      <c r="N179" s="29"/>
    </row>
    <row r="180" customFormat="false" ht="18" hidden="false" customHeight="true" outlineLevel="0" collapsed="false">
      <c r="A180" s="30" t="s">
        <v>317</v>
      </c>
      <c r="B180" s="31"/>
      <c r="C180" s="53" t="s">
        <v>209</v>
      </c>
      <c r="D180" s="33" t="s">
        <v>23</v>
      </c>
      <c r="E180" s="34"/>
      <c r="F180" s="35" t="n">
        <v>1</v>
      </c>
      <c r="G180" s="36"/>
      <c r="H180" s="37" t="n">
        <v>2</v>
      </c>
      <c r="I180" s="38"/>
      <c r="J180" s="39"/>
      <c r="K180" s="38"/>
      <c r="L180" s="38"/>
      <c r="M180" s="40" t="n">
        <f aca="false">IF(ISNUMBER($K180),IF(ISNUMBER($G180),ROUND($K180*$G180,2),ROUND($K180*$F180,2)),IF(ISNUMBER($G180),ROUND($I180*$G180,2),ROUND($I180*$F180,2)))</f>
        <v>0</v>
      </c>
      <c r="N180" s="29"/>
    </row>
    <row r="181" customFormat="false" ht="18" hidden="false" customHeight="true" outlineLevel="0" collapsed="false">
      <c r="A181" s="30" t="s">
        <v>318</v>
      </c>
      <c r="B181" s="31"/>
      <c r="C181" s="53" t="s">
        <v>306</v>
      </c>
      <c r="D181" s="33" t="s">
        <v>23</v>
      </c>
      <c r="E181" s="34"/>
      <c r="F181" s="35" t="n">
        <v>1</v>
      </c>
      <c r="G181" s="36"/>
      <c r="H181" s="37" t="n">
        <v>2</v>
      </c>
      <c r="I181" s="38"/>
      <c r="J181" s="39"/>
      <c r="K181" s="38"/>
      <c r="L181" s="38"/>
      <c r="M181" s="40" t="n">
        <f aca="false">IF(ISNUMBER($K181),IF(ISNUMBER($G181),ROUND($K181*$G181,2),ROUND($K181*$F181,2)),IF(ISNUMBER($G181),ROUND($I181*$G181,2),ROUND($I181*$F181,2)))</f>
        <v>0</v>
      </c>
      <c r="N181" s="29"/>
    </row>
    <row r="182" customFormat="false" ht="18" hidden="false" customHeight="true" outlineLevel="0" collapsed="false">
      <c r="A182" s="30" t="s">
        <v>319</v>
      </c>
      <c r="B182" s="31"/>
      <c r="C182" s="52" t="s">
        <v>308</v>
      </c>
      <c r="D182" s="23"/>
      <c r="E182" s="24"/>
      <c r="F182" s="25"/>
      <c r="G182" s="26"/>
      <c r="H182" s="27"/>
      <c r="I182" s="24"/>
      <c r="J182" s="24"/>
      <c r="K182" s="24"/>
      <c r="L182" s="24"/>
      <c r="M182" s="28"/>
      <c r="N182" s="29"/>
    </row>
    <row r="183" customFormat="false" ht="18" hidden="false" customHeight="true" outlineLevel="0" collapsed="false">
      <c r="A183" s="30" t="s">
        <v>320</v>
      </c>
      <c r="B183" s="31"/>
      <c r="C183" s="53" t="s">
        <v>209</v>
      </c>
      <c r="D183" s="33" t="s">
        <v>23</v>
      </c>
      <c r="E183" s="34"/>
      <c r="F183" s="35" t="n">
        <v>1</v>
      </c>
      <c r="G183" s="36"/>
      <c r="H183" s="37" t="n">
        <v>2</v>
      </c>
      <c r="I183" s="38"/>
      <c r="J183" s="39"/>
      <c r="K183" s="38"/>
      <c r="L183" s="38"/>
      <c r="M183" s="40" t="n">
        <f aca="false">IF(ISNUMBER($K183),IF(ISNUMBER($G183),ROUND($K183*$G183,2),ROUND($K183*$F183,2)),IF(ISNUMBER($G183),ROUND($I183*$G183,2),ROUND($I183*$F183,2)))</f>
        <v>0</v>
      </c>
      <c r="N183" s="29"/>
    </row>
    <row r="184" customFormat="false" ht="18" hidden="false" customHeight="true" outlineLevel="0" collapsed="false">
      <c r="A184" s="30" t="s">
        <v>321</v>
      </c>
      <c r="B184" s="31"/>
      <c r="C184" s="53" t="s">
        <v>306</v>
      </c>
      <c r="D184" s="33" t="s">
        <v>23</v>
      </c>
      <c r="E184" s="34"/>
      <c r="F184" s="35" t="n">
        <v>1</v>
      </c>
      <c r="G184" s="36"/>
      <c r="H184" s="37" t="n">
        <v>2</v>
      </c>
      <c r="I184" s="38"/>
      <c r="J184" s="39"/>
      <c r="K184" s="38"/>
      <c r="L184" s="38"/>
      <c r="M184" s="40" t="n">
        <f aca="false">IF(ISNUMBER($K184),IF(ISNUMBER($G184),ROUND($K184*$G184,2),ROUND($K184*$F184,2)),IF(ISNUMBER($G184),ROUND($I184*$G184,2),ROUND($I184*$F184,2)))</f>
        <v>0</v>
      </c>
      <c r="N184" s="29"/>
    </row>
    <row r="185" customFormat="false" ht="18" hidden="false" customHeight="true" outlineLevel="0" collapsed="false">
      <c r="A185" s="30" t="s">
        <v>322</v>
      </c>
      <c r="B185" s="31"/>
      <c r="C185" s="52" t="s">
        <v>312</v>
      </c>
      <c r="D185" s="33" t="s">
        <v>23</v>
      </c>
      <c r="E185" s="34"/>
      <c r="F185" s="35" t="n">
        <v>1</v>
      </c>
      <c r="G185" s="36"/>
      <c r="H185" s="37" t="n">
        <v>2</v>
      </c>
      <c r="I185" s="38"/>
      <c r="J185" s="39"/>
      <c r="K185" s="38"/>
      <c r="L185" s="38"/>
      <c r="M185" s="40" t="n">
        <f aca="false">IF(ISNUMBER($K185),IF(ISNUMBER($G185),ROUND($K185*$G185,2),ROUND($K185*$F185,2)),IF(ISNUMBER($G185),ROUND($I185*$G185,2),ROUND($I185*$F185,2)))</f>
        <v>0</v>
      </c>
      <c r="N185" s="29"/>
    </row>
    <row r="186" customFormat="false" ht="18" hidden="false" customHeight="true" outlineLevel="0" collapsed="false">
      <c r="A186" s="30" t="s">
        <v>323</v>
      </c>
      <c r="B186" s="31"/>
      <c r="C186" s="51" t="s">
        <v>324</v>
      </c>
      <c r="D186" s="23"/>
      <c r="E186" s="24"/>
      <c r="F186" s="25"/>
      <c r="G186" s="26"/>
      <c r="H186" s="27"/>
      <c r="I186" s="24"/>
      <c r="J186" s="24"/>
      <c r="K186" s="24"/>
      <c r="L186" s="24"/>
      <c r="M186" s="28"/>
      <c r="N186" s="29"/>
    </row>
    <row r="187" customFormat="false" ht="18" hidden="false" customHeight="true" outlineLevel="0" collapsed="false">
      <c r="A187" s="30" t="s">
        <v>325</v>
      </c>
      <c r="B187" s="31"/>
      <c r="C187" s="52" t="s">
        <v>326</v>
      </c>
      <c r="D187" s="33"/>
      <c r="E187" s="41"/>
      <c r="F187" s="42" t="n">
        <v>0</v>
      </c>
      <c r="G187" s="43"/>
      <c r="H187" s="37" t="n">
        <v>2</v>
      </c>
      <c r="I187" s="38"/>
      <c r="J187" s="39"/>
      <c r="K187" s="38"/>
      <c r="L187" s="38"/>
      <c r="M187" s="40" t="n">
        <f aca="false">IF(ISNUMBER($K187),IF(ISNUMBER($G187),ROUND($K187*$G187,2),ROUND($K187*$F187,2)),IF(ISNUMBER($G187),ROUND($I187*$G187,2),ROUND($I187*$F187,2)))</f>
        <v>0</v>
      </c>
      <c r="N187" s="29"/>
    </row>
    <row r="188" customFormat="false" ht="18" hidden="false" customHeight="true" outlineLevel="0" collapsed="false">
      <c r="A188" s="30" t="s">
        <v>327</v>
      </c>
      <c r="B188" s="31"/>
      <c r="C188" s="53" t="s">
        <v>233</v>
      </c>
      <c r="D188" s="33" t="s">
        <v>23</v>
      </c>
      <c r="E188" s="34"/>
      <c r="F188" s="35" t="n">
        <v>1</v>
      </c>
      <c r="G188" s="36"/>
      <c r="H188" s="37" t="n">
        <v>2</v>
      </c>
      <c r="I188" s="38"/>
      <c r="J188" s="39"/>
      <c r="K188" s="38"/>
      <c r="L188" s="38"/>
      <c r="M188" s="40" t="n">
        <f aca="false">IF(ISNUMBER($K188),IF(ISNUMBER($G188),ROUND($K188*$G188,2),ROUND($K188*$F188,2)),IF(ISNUMBER($G188),ROUND($I188*$G188,2),ROUND($I188*$F188,2)))</f>
        <v>0</v>
      </c>
      <c r="N188" s="29"/>
    </row>
    <row r="189" customFormat="false" ht="18" hidden="false" customHeight="true" outlineLevel="0" collapsed="false">
      <c r="A189" s="30" t="s">
        <v>328</v>
      </c>
      <c r="B189" s="31"/>
      <c r="C189" s="53" t="s">
        <v>235</v>
      </c>
      <c r="D189" s="33" t="s">
        <v>23</v>
      </c>
      <c r="E189" s="34"/>
      <c r="F189" s="35" t="n">
        <v>1</v>
      </c>
      <c r="G189" s="36"/>
      <c r="H189" s="37" t="n">
        <v>2</v>
      </c>
      <c r="I189" s="38"/>
      <c r="J189" s="39"/>
      <c r="K189" s="38"/>
      <c r="L189" s="38"/>
      <c r="M189" s="40" t="n">
        <f aca="false">IF(ISNUMBER($K189),IF(ISNUMBER($G189),ROUND($K189*$G189,2),ROUND($K189*$F189,2)),IF(ISNUMBER($G189),ROUND($I189*$G189,2),ROUND($I189*$F189,2)))</f>
        <v>0</v>
      </c>
      <c r="N189" s="29"/>
    </row>
    <row r="190" customFormat="false" ht="18" hidden="false" customHeight="true" outlineLevel="0" collapsed="false">
      <c r="A190" s="30" t="s">
        <v>329</v>
      </c>
      <c r="B190" s="31"/>
      <c r="C190" s="53" t="s">
        <v>237</v>
      </c>
      <c r="D190" s="33" t="s">
        <v>23</v>
      </c>
      <c r="E190" s="34"/>
      <c r="F190" s="35" t="n">
        <v>1</v>
      </c>
      <c r="G190" s="36"/>
      <c r="H190" s="37" t="n">
        <v>2</v>
      </c>
      <c r="I190" s="38"/>
      <c r="J190" s="39"/>
      <c r="K190" s="38"/>
      <c r="L190" s="38"/>
      <c r="M190" s="40" t="n">
        <f aca="false">IF(ISNUMBER($K190),IF(ISNUMBER($G190),ROUND($K190*$G190,2),ROUND($K190*$F190,2)),IF(ISNUMBER($G190),ROUND($I190*$G190,2),ROUND($I190*$F190,2)))</f>
        <v>0</v>
      </c>
      <c r="N190" s="29"/>
    </row>
    <row r="191" customFormat="false" ht="18" hidden="false" customHeight="true" outlineLevel="0" collapsed="false">
      <c r="A191" s="30" t="s">
        <v>330</v>
      </c>
      <c r="B191" s="31"/>
      <c r="C191" s="53" t="s">
        <v>239</v>
      </c>
      <c r="D191" s="33" t="s">
        <v>23</v>
      </c>
      <c r="E191" s="34"/>
      <c r="F191" s="35" t="n">
        <v>1</v>
      </c>
      <c r="G191" s="36"/>
      <c r="H191" s="37" t="n">
        <v>2</v>
      </c>
      <c r="I191" s="38"/>
      <c r="J191" s="39"/>
      <c r="K191" s="38"/>
      <c r="L191" s="38"/>
      <c r="M191" s="40" t="n">
        <f aca="false">IF(ISNUMBER($K191),IF(ISNUMBER($G191),ROUND($K191*$G191,2),ROUND($K191*$F191,2)),IF(ISNUMBER($G191),ROUND($I191*$G191,2),ROUND($I191*$F191,2)))</f>
        <v>0</v>
      </c>
      <c r="N191" s="29"/>
    </row>
    <row r="192" customFormat="false" ht="18" hidden="false" customHeight="true" outlineLevel="0" collapsed="false">
      <c r="A192" s="30" t="s">
        <v>331</v>
      </c>
      <c r="B192" s="31"/>
      <c r="C192" s="52" t="s">
        <v>332</v>
      </c>
      <c r="D192" s="33"/>
      <c r="E192" s="41"/>
      <c r="F192" s="42" t="n">
        <v>0</v>
      </c>
      <c r="G192" s="43"/>
      <c r="H192" s="37" t="n">
        <v>2</v>
      </c>
      <c r="I192" s="38"/>
      <c r="J192" s="39"/>
      <c r="K192" s="38"/>
      <c r="L192" s="38"/>
      <c r="M192" s="40" t="n">
        <f aca="false">IF(ISNUMBER($K192),IF(ISNUMBER($G192),ROUND($K192*$G192,2),ROUND($K192*$F192,2)),IF(ISNUMBER($G192),ROUND($I192*$G192,2),ROUND($I192*$F192,2)))</f>
        <v>0</v>
      </c>
      <c r="N192" s="29"/>
    </row>
    <row r="193" customFormat="false" ht="18" hidden="false" customHeight="true" outlineLevel="0" collapsed="false">
      <c r="A193" s="30" t="s">
        <v>333</v>
      </c>
      <c r="B193" s="31"/>
      <c r="C193" s="53" t="s">
        <v>235</v>
      </c>
      <c r="D193" s="33" t="s">
        <v>23</v>
      </c>
      <c r="E193" s="34"/>
      <c r="F193" s="35" t="n">
        <v>1</v>
      </c>
      <c r="G193" s="36"/>
      <c r="H193" s="37" t="n">
        <v>2</v>
      </c>
      <c r="I193" s="38"/>
      <c r="J193" s="39"/>
      <c r="K193" s="38"/>
      <c r="L193" s="38"/>
      <c r="M193" s="40" t="n">
        <f aca="false">IF(ISNUMBER($K193),IF(ISNUMBER($G193),ROUND($K193*$G193,2),ROUND($K193*$F193,2)),IF(ISNUMBER($G193),ROUND($I193*$G193,2),ROUND($I193*$F193,2)))</f>
        <v>0</v>
      </c>
      <c r="N193" s="29"/>
    </row>
    <row r="194" customFormat="false" ht="18" hidden="false" customHeight="true" outlineLevel="0" collapsed="false">
      <c r="A194" s="30" t="s">
        <v>334</v>
      </c>
      <c r="B194" s="31"/>
      <c r="C194" s="53" t="s">
        <v>237</v>
      </c>
      <c r="D194" s="33" t="s">
        <v>23</v>
      </c>
      <c r="E194" s="34"/>
      <c r="F194" s="35" t="n">
        <v>1</v>
      </c>
      <c r="G194" s="36"/>
      <c r="H194" s="37" t="n">
        <v>2</v>
      </c>
      <c r="I194" s="38"/>
      <c r="J194" s="39"/>
      <c r="K194" s="38"/>
      <c r="L194" s="38"/>
      <c r="M194" s="40" t="n">
        <f aca="false">IF(ISNUMBER($K194),IF(ISNUMBER($G194),ROUND($K194*$G194,2),ROUND($K194*$F194,2)),IF(ISNUMBER($G194),ROUND($I194*$G194,2),ROUND($I194*$F194,2)))</f>
        <v>0</v>
      </c>
      <c r="N194" s="29"/>
    </row>
    <row r="195" customFormat="false" ht="18" hidden="false" customHeight="true" outlineLevel="0" collapsed="false">
      <c r="A195" s="30" t="s">
        <v>335</v>
      </c>
      <c r="B195" s="31"/>
      <c r="C195" s="53" t="s">
        <v>239</v>
      </c>
      <c r="D195" s="33" t="s">
        <v>23</v>
      </c>
      <c r="E195" s="34"/>
      <c r="F195" s="35" t="n">
        <v>1</v>
      </c>
      <c r="G195" s="36"/>
      <c r="H195" s="37" t="n">
        <v>2</v>
      </c>
      <c r="I195" s="38"/>
      <c r="J195" s="39"/>
      <c r="K195" s="38"/>
      <c r="L195" s="38"/>
      <c r="M195" s="40" t="n">
        <f aca="false">IF(ISNUMBER($K195),IF(ISNUMBER($G195),ROUND($K195*$G195,2),ROUND($K195*$F195,2)),IF(ISNUMBER($G195),ROUND($I195*$G195,2),ROUND($I195*$F195,2)))</f>
        <v>0</v>
      </c>
      <c r="N195" s="29"/>
    </row>
    <row r="196" customFormat="false" ht="18" hidden="false" customHeight="true" outlineLevel="0" collapsed="false">
      <c r="A196" s="30" t="s">
        <v>336</v>
      </c>
      <c r="B196" s="31"/>
      <c r="C196" s="53" t="s">
        <v>241</v>
      </c>
      <c r="D196" s="33" t="s">
        <v>23</v>
      </c>
      <c r="E196" s="34"/>
      <c r="F196" s="35" t="n">
        <v>1</v>
      </c>
      <c r="G196" s="36"/>
      <c r="H196" s="37" t="n">
        <v>2</v>
      </c>
      <c r="I196" s="38"/>
      <c r="J196" s="39"/>
      <c r="K196" s="38"/>
      <c r="L196" s="38"/>
      <c r="M196" s="40" t="n">
        <f aca="false">IF(ISNUMBER($K196),IF(ISNUMBER($G196),ROUND($K196*$G196,2),ROUND($K196*$F196,2)),IF(ISNUMBER($G196),ROUND($I196*$G196,2),ROUND($I196*$F196,2)))</f>
        <v>0</v>
      </c>
      <c r="N196" s="29"/>
    </row>
    <row r="197" customFormat="false" ht="18" hidden="false" customHeight="true" outlineLevel="0" collapsed="false">
      <c r="A197" s="30" t="s">
        <v>337</v>
      </c>
      <c r="B197" s="31"/>
      <c r="C197" s="53" t="s">
        <v>338</v>
      </c>
      <c r="D197" s="33" t="s">
        <v>23</v>
      </c>
      <c r="E197" s="34"/>
      <c r="F197" s="35" t="n">
        <v>1</v>
      </c>
      <c r="G197" s="36"/>
      <c r="H197" s="37" t="n">
        <v>2</v>
      </c>
      <c r="I197" s="38"/>
      <c r="J197" s="39"/>
      <c r="K197" s="38"/>
      <c r="L197" s="38"/>
      <c r="M197" s="40" t="n">
        <f aca="false">IF(ISNUMBER($K197),IF(ISNUMBER($G197),ROUND($K197*$G197,2),ROUND($K197*$F197,2)),IF(ISNUMBER($G197),ROUND($I197*$G197,2),ROUND($I197*$F197,2)))</f>
        <v>0</v>
      </c>
      <c r="N197" s="29"/>
    </row>
    <row r="198" customFormat="false" ht="18" hidden="false" customHeight="true" outlineLevel="0" collapsed="false">
      <c r="A198" s="30" t="s">
        <v>339</v>
      </c>
      <c r="B198" s="31"/>
      <c r="C198" s="52" t="s">
        <v>340</v>
      </c>
      <c r="D198" s="33"/>
      <c r="E198" s="41"/>
      <c r="F198" s="42" t="n">
        <v>0</v>
      </c>
      <c r="G198" s="43"/>
      <c r="H198" s="37" t="n">
        <v>2</v>
      </c>
      <c r="I198" s="38"/>
      <c r="J198" s="39"/>
      <c r="K198" s="38"/>
      <c r="L198" s="38"/>
      <c r="M198" s="40" t="n">
        <f aca="false">IF(ISNUMBER($K198),IF(ISNUMBER($G198),ROUND($K198*$G198,2),ROUND($K198*$F198,2)),IF(ISNUMBER($G198),ROUND($I198*$G198,2),ROUND($I198*$F198,2)))</f>
        <v>0</v>
      </c>
      <c r="N198" s="29"/>
    </row>
    <row r="199" customFormat="false" ht="18" hidden="false" customHeight="true" outlineLevel="0" collapsed="false">
      <c r="A199" s="30" t="s">
        <v>341</v>
      </c>
      <c r="B199" s="31"/>
      <c r="C199" s="53" t="s">
        <v>237</v>
      </c>
      <c r="D199" s="33" t="s">
        <v>23</v>
      </c>
      <c r="E199" s="34"/>
      <c r="F199" s="35" t="n">
        <v>1</v>
      </c>
      <c r="G199" s="36"/>
      <c r="H199" s="37" t="n">
        <v>2</v>
      </c>
      <c r="I199" s="38"/>
      <c r="J199" s="39"/>
      <c r="K199" s="38"/>
      <c r="L199" s="38"/>
      <c r="M199" s="40" t="n">
        <f aca="false">IF(ISNUMBER($K199),IF(ISNUMBER($G199),ROUND($K199*$G199,2),ROUND($K199*$F199,2)),IF(ISNUMBER($G199),ROUND($I199*$G199,2),ROUND($I199*$F199,2)))</f>
        <v>0</v>
      </c>
      <c r="N199" s="29"/>
    </row>
    <row r="200" customFormat="false" ht="18" hidden="false" customHeight="true" outlineLevel="0" collapsed="false">
      <c r="A200" s="30" t="s">
        <v>342</v>
      </c>
      <c r="B200" s="31"/>
      <c r="C200" s="53" t="s">
        <v>239</v>
      </c>
      <c r="D200" s="33" t="s">
        <v>23</v>
      </c>
      <c r="E200" s="34"/>
      <c r="F200" s="35" t="n">
        <v>1</v>
      </c>
      <c r="G200" s="36"/>
      <c r="H200" s="37" t="n">
        <v>2</v>
      </c>
      <c r="I200" s="38"/>
      <c r="J200" s="39"/>
      <c r="K200" s="38"/>
      <c r="L200" s="38"/>
      <c r="M200" s="40" t="n">
        <f aca="false">IF(ISNUMBER($K200),IF(ISNUMBER($G200),ROUND($K200*$G200,2),ROUND($K200*$F200,2)),IF(ISNUMBER($G200),ROUND($I200*$G200,2),ROUND($I200*$F200,2)))</f>
        <v>0</v>
      </c>
      <c r="N200" s="29"/>
    </row>
    <row r="201" customFormat="false" ht="18" hidden="false" customHeight="true" outlineLevel="0" collapsed="false">
      <c r="A201" s="30" t="s">
        <v>343</v>
      </c>
      <c r="B201" s="31"/>
      <c r="C201" s="53" t="s">
        <v>241</v>
      </c>
      <c r="D201" s="33" t="s">
        <v>23</v>
      </c>
      <c r="E201" s="34"/>
      <c r="F201" s="35" t="n">
        <v>1</v>
      </c>
      <c r="G201" s="36"/>
      <c r="H201" s="37" t="n">
        <v>2</v>
      </c>
      <c r="I201" s="38"/>
      <c r="J201" s="39"/>
      <c r="K201" s="38"/>
      <c r="L201" s="38"/>
      <c r="M201" s="40" t="n">
        <f aca="false">IF(ISNUMBER($K201),IF(ISNUMBER($G201),ROUND($K201*$G201,2),ROUND($K201*$F201,2)),IF(ISNUMBER($G201),ROUND($I201*$G201,2),ROUND($I201*$F201,2)))</f>
        <v>0</v>
      </c>
      <c r="N201" s="29"/>
    </row>
    <row r="202" customFormat="false" ht="18" hidden="false" customHeight="true" outlineLevel="0" collapsed="false">
      <c r="A202" s="30" t="s">
        <v>344</v>
      </c>
      <c r="B202" s="31"/>
      <c r="C202" s="53" t="s">
        <v>338</v>
      </c>
      <c r="D202" s="33" t="s">
        <v>23</v>
      </c>
      <c r="E202" s="34"/>
      <c r="F202" s="35" t="n">
        <v>1</v>
      </c>
      <c r="G202" s="36"/>
      <c r="H202" s="37" t="n">
        <v>2</v>
      </c>
      <c r="I202" s="38"/>
      <c r="J202" s="39"/>
      <c r="K202" s="38"/>
      <c r="L202" s="38"/>
      <c r="M202" s="40" t="n">
        <f aca="false">IF(ISNUMBER($K202),IF(ISNUMBER($G202),ROUND($K202*$G202,2),ROUND($K202*$F202,2)),IF(ISNUMBER($G202),ROUND($I202*$G202,2),ROUND($I202*$F202,2)))</f>
        <v>0</v>
      </c>
      <c r="N202" s="29"/>
    </row>
    <row r="203" customFormat="false" ht="18" hidden="false" customHeight="true" outlineLevel="0" collapsed="false">
      <c r="A203" s="30" t="s">
        <v>345</v>
      </c>
      <c r="B203" s="31"/>
      <c r="C203" s="52" t="s">
        <v>346</v>
      </c>
      <c r="D203" s="33"/>
      <c r="E203" s="41"/>
      <c r="F203" s="42" t="n">
        <v>0</v>
      </c>
      <c r="G203" s="43"/>
      <c r="H203" s="37" t="n">
        <v>2</v>
      </c>
      <c r="I203" s="38"/>
      <c r="J203" s="39"/>
      <c r="K203" s="38"/>
      <c r="L203" s="38"/>
      <c r="M203" s="40" t="n">
        <f aca="false">IF(ISNUMBER($K203),IF(ISNUMBER($G203),ROUND($K203*$G203,2),ROUND($K203*$F203,2)),IF(ISNUMBER($G203),ROUND($I203*$G203,2),ROUND($I203*$F203,2)))</f>
        <v>0</v>
      </c>
      <c r="N203" s="29"/>
    </row>
    <row r="204" customFormat="false" ht="18" hidden="false" customHeight="true" outlineLevel="0" collapsed="false">
      <c r="A204" s="30" t="s">
        <v>347</v>
      </c>
      <c r="B204" s="31"/>
      <c r="C204" s="53" t="s">
        <v>239</v>
      </c>
      <c r="D204" s="33" t="s">
        <v>23</v>
      </c>
      <c r="E204" s="34"/>
      <c r="F204" s="35" t="n">
        <v>1</v>
      </c>
      <c r="G204" s="36"/>
      <c r="H204" s="37" t="n">
        <v>2</v>
      </c>
      <c r="I204" s="38"/>
      <c r="J204" s="39"/>
      <c r="K204" s="38"/>
      <c r="L204" s="38"/>
      <c r="M204" s="40" t="n">
        <f aca="false">IF(ISNUMBER($K204),IF(ISNUMBER($G204),ROUND($K204*$G204,2),ROUND($K204*$F204,2)),IF(ISNUMBER($G204),ROUND($I204*$G204,2),ROUND($I204*$F204,2)))</f>
        <v>0</v>
      </c>
      <c r="N204" s="29"/>
    </row>
    <row r="205" customFormat="false" ht="18" hidden="false" customHeight="true" outlineLevel="0" collapsed="false">
      <c r="A205" s="30" t="s">
        <v>348</v>
      </c>
      <c r="B205" s="31"/>
      <c r="C205" s="53" t="s">
        <v>241</v>
      </c>
      <c r="D205" s="33" t="s">
        <v>23</v>
      </c>
      <c r="E205" s="34"/>
      <c r="F205" s="35" t="n">
        <v>1</v>
      </c>
      <c r="G205" s="36"/>
      <c r="H205" s="37" t="n">
        <v>2</v>
      </c>
      <c r="I205" s="38"/>
      <c r="J205" s="39"/>
      <c r="K205" s="38"/>
      <c r="L205" s="38"/>
      <c r="M205" s="40" t="n">
        <f aca="false">IF(ISNUMBER($K205),IF(ISNUMBER($G205),ROUND($K205*$G205,2),ROUND($K205*$F205,2)),IF(ISNUMBER($G205),ROUND($I205*$G205,2),ROUND($I205*$F205,2)))</f>
        <v>0</v>
      </c>
      <c r="N205" s="29"/>
    </row>
    <row r="206" customFormat="false" ht="18" hidden="false" customHeight="true" outlineLevel="0" collapsed="false">
      <c r="A206" s="30" t="s">
        <v>349</v>
      </c>
      <c r="B206" s="31"/>
      <c r="C206" s="53" t="s">
        <v>338</v>
      </c>
      <c r="D206" s="33" t="s">
        <v>23</v>
      </c>
      <c r="E206" s="34"/>
      <c r="F206" s="35" t="n">
        <v>1</v>
      </c>
      <c r="G206" s="36"/>
      <c r="H206" s="37" t="n">
        <v>2</v>
      </c>
      <c r="I206" s="38"/>
      <c r="J206" s="39"/>
      <c r="K206" s="38"/>
      <c r="L206" s="38"/>
      <c r="M206" s="40" t="n">
        <f aca="false">IF(ISNUMBER($K206),IF(ISNUMBER($G206),ROUND($K206*$G206,2),ROUND($K206*$F206,2)),IF(ISNUMBER($G206),ROUND($I206*$G206,2),ROUND($I206*$F206,2)))</f>
        <v>0</v>
      </c>
      <c r="N206" s="29"/>
    </row>
    <row r="207" customFormat="false" ht="18" hidden="false" customHeight="true" outlineLevel="0" collapsed="false">
      <c r="A207" s="30" t="s">
        <v>350</v>
      </c>
      <c r="B207" s="31"/>
      <c r="C207" s="52" t="s">
        <v>351</v>
      </c>
      <c r="D207" s="33"/>
      <c r="E207" s="41"/>
      <c r="F207" s="42" t="n">
        <v>0</v>
      </c>
      <c r="G207" s="43"/>
      <c r="H207" s="37" t="n">
        <v>2</v>
      </c>
      <c r="I207" s="38"/>
      <c r="J207" s="39"/>
      <c r="K207" s="38"/>
      <c r="L207" s="38"/>
      <c r="M207" s="40" t="n">
        <f aca="false">IF(ISNUMBER($K207),IF(ISNUMBER($G207),ROUND($K207*$G207,2),ROUND($K207*$F207,2)),IF(ISNUMBER($G207),ROUND($I207*$G207,2),ROUND($I207*$F207,2)))</f>
        <v>0</v>
      </c>
      <c r="N207" s="29"/>
    </row>
    <row r="208" customFormat="false" ht="18" hidden="false" customHeight="true" outlineLevel="0" collapsed="false">
      <c r="A208" s="30" t="s">
        <v>352</v>
      </c>
      <c r="B208" s="31"/>
      <c r="C208" s="53" t="s">
        <v>241</v>
      </c>
      <c r="D208" s="33" t="s">
        <v>23</v>
      </c>
      <c r="E208" s="34"/>
      <c r="F208" s="35" t="n">
        <v>1</v>
      </c>
      <c r="G208" s="36"/>
      <c r="H208" s="37" t="n">
        <v>2</v>
      </c>
      <c r="I208" s="38"/>
      <c r="J208" s="39"/>
      <c r="K208" s="38"/>
      <c r="L208" s="38"/>
      <c r="M208" s="40" t="n">
        <f aca="false">IF(ISNUMBER($K208),IF(ISNUMBER($G208),ROUND($K208*$G208,2),ROUND($K208*$F208,2)),IF(ISNUMBER($G208),ROUND($I208*$G208,2),ROUND($I208*$F208,2)))</f>
        <v>0</v>
      </c>
      <c r="N208" s="29"/>
    </row>
    <row r="209" customFormat="false" ht="18" hidden="false" customHeight="true" outlineLevel="0" collapsed="false">
      <c r="A209" s="30" t="s">
        <v>353</v>
      </c>
      <c r="B209" s="31"/>
      <c r="C209" s="53" t="s">
        <v>338</v>
      </c>
      <c r="D209" s="33" t="s">
        <v>23</v>
      </c>
      <c r="E209" s="34"/>
      <c r="F209" s="35" t="n">
        <v>1</v>
      </c>
      <c r="G209" s="36"/>
      <c r="H209" s="37" t="n">
        <v>2</v>
      </c>
      <c r="I209" s="38"/>
      <c r="J209" s="39"/>
      <c r="K209" s="38"/>
      <c r="L209" s="38"/>
      <c r="M209" s="40" t="n">
        <f aca="false">IF(ISNUMBER($K209),IF(ISNUMBER($G209),ROUND($K209*$G209,2),ROUND($K209*$F209,2)),IF(ISNUMBER($G209),ROUND($I209*$G209,2),ROUND($I209*$F209,2)))</f>
        <v>0</v>
      </c>
      <c r="N209" s="29"/>
    </row>
    <row r="210" customFormat="false" ht="18" hidden="false" customHeight="true" outlineLevel="0" collapsed="false">
      <c r="A210" s="30" t="s">
        <v>354</v>
      </c>
      <c r="B210" s="31"/>
      <c r="C210" s="52" t="s">
        <v>355</v>
      </c>
      <c r="D210" s="33" t="s">
        <v>23</v>
      </c>
      <c r="E210" s="34"/>
      <c r="F210" s="35" t="n">
        <v>1</v>
      </c>
      <c r="G210" s="36"/>
      <c r="H210" s="37" t="n">
        <v>2</v>
      </c>
      <c r="I210" s="38"/>
      <c r="J210" s="39"/>
      <c r="K210" s="38"/>
      <c r="L210" s="38"/>
      <c r="M210" s="40" t="n">
        <f aca="false">IF(ISNUMBER($K210),IF(ISNUMBER($G210),ROUND($K210*$G210,2),ROUND($K210*$F210,2)),IF(ISNUMBER($G210),ROUND($I210*$G210,2),ROUND($I210*$F210,2)))</f>
        <v>0</v>
      </c>
      <c r="N210" s="29"/>
    </row>
    <row r="211" customFormat="false" ht="18" hidden="false" customHeight="true" outlineLevel="0" collapsed="false">
      <c r="A211" s="30" t="s">
        <v>356</v>
      </c>
      <c r="B211" s="31"/>
      <c r="C211" s="44" t="s">
        <v>245</v>
      </c>
      <c r="D211" s="23"/>
      <c r="E211" s="24"/>
      <c r="F211" s="25"/>
      <c r="G211" s="26"/>
      <c r="H211" s="27"/>
      <c r="I211" s="24"/>
      <c r="J211" s="24"/>
      <c r="K211" s="24"/>
      <c r="L211" s="24"/>
      <c r="M211" s="28"/>
      <c r="N211" s="29"/>
    </row>
    <row r="212" customFormat="false" ht="18" hidden="false" customHeight="true" outlineLevel="0" collapsed="false">
      <c r="A212" s="30" t="s">
        <v>357</v>
      </c>
      <c r="B212" s="31"/>
      <c r="C212" s="51" t="s">
        <v>266</v>
      </c>
      <c r="D212" s="23"/>
      <c r="E212" s="24"/>
      <c r="F212" s="25"/>
      <c r="G212" s="26"/>
      <c r="H212" s="27"/>
      <c r="I212" s="24"/>
      <c r="J212" s="24"/>
      <c r="K212" s="24"/>
      <c r="L212" s="24"/>
      <c r="M212" s="28"/>
      <c r="N212" s="29"/>
    </row>
    <row r="213" customFormat="false" ht="18" hidden="false" customHeight="true" outlineLevel="0" collapsed="false">
      <c r="A213" s="30" t="s">
        <v>358</v>
      </c>
      <c r="B213" s="31"/>
      <c r="C213" s="52" t="s">
        <v>268</v>
      </c>
      <c r="D213" s="33" t="s">
        <v>23</v>
      </c>
      <c r="E213" s="34"/>
      <c r="F213" s="35" t="n">
        <v>1</v>
      </c>
      <c r="G213" s="36"/>
      <c r="H213" s="37" t="n">
        <v>2</v>
      </c>
      <c r="I213" s="38"/>
      <c r="J213" s="39"/>
      <c r="K213" s="38"/>
      <c r="L213" s="38"/>
      <c r="M213" s="40" t="n">
        <f aca="false">IF(ISNUMBER($K213),IF(ISNUMBER($G213),ROUND($K213*$G213,2),ROUND($K213*$F213,2)),IF(ISNUMBER($G213),ROUND($I213*$G213,2),ROUND($I213*$F213,2)))</f>
        <v>0</v>
      </c>
      <c r="N213" s="29"/>
    </row>
    <row r="214" customFormat="false" ht="18" hidden="false" customHeight="true" outlineLevel="0" collapsed="false">
      <c r="A214" s="30" t="s">
        <v>359</v>
      </c>
      <c r="B214" s="31"/>
      <c r="C214" s="52" t="s">
        <v>270</v>
      </c>
      <c r="D214" s="33" t="s">
        <v>23</v>
      </c>
      <c r="E214" s="34"/>
      <c r="F214" s="35" t="n">
        <v>1</v>
      </c>
      <c r="G214" s="36"/>
      <c r="H214" s="37" t="n">
        <v>2</v>
      </c>
      <c r="I214" s="38"/>
      <c r="J214" s="39"/>
      <c r="K214" s="38"/>
      <c r="L214" s="38"/>
      <c r="M214" s="40" t="n">
        <f aca="false">IF(ISNUMBER($K214),IF(ISNUMBER($G214),ROUND($K214*$G214,2),ROUND($K214*$F214,2)),IF(ISNUMBER($G214),ROUND($I214*$G214,2),ROUND($I214*$F214,2)))</f>
        <v>0</v>
      </c>
      <c r="N214" s="29"/>
    </row>
    <row r="215" customFormat="false" ht="18" hidden="false" customHeight="true" outlineLevel="0" collapsed="false">
      <c r="A215" s="30" t="s">
        <v>360</v>
      </c>
      <c r="B215" s="31"/>
      <c r="C215" s="52" t="s">
        <v>272</v>
      </c>
      <c r="D215" s="33" t="s">
        <v>23</v>
      </c>
      <c r="E215" s="34"/>
      <c r="F215" s="35" t="n">
        <v>1</v>
      </c>
      <c r="G215" s="36"/>
      <c r="H215" s="37" t="n">
        <v>2</v>
      </c>
      <c r="I215" s="38"/>
      <c r="J215" s="39"/>
      <c r="K215" s="38"/>
      <c r="L215" s="38"/>
      <c r="M215" s="40" t="n">
        <f aca="false">IF(ISNUMBER($K215),IF(ISNUMBER($G215),ROUND($K215*$G215,2),ROUND($K215*$F215,2)),IF(ISNUMBER($G215),ROUND($I215*$G215,2),ROUND($I215*$F215,2)))</f>
        <v>0</v>
      </c>
      <c r="N215" s="29"/>
    </row>
    <row r="216" customFormat="false" ht="18" hidden="false" customHeight="true" outlineLevel="0" collapsed="false">
      <c r="A216" s="30" t="s">
        <v>361</v>
      </c>
      <c r="B216" s="31"/>
      <c r="C216" s="51" t="s">
        <v>276</v>
      </c>
      <c r="D216" s="23"/>
      <c r="E216" s="24"/>
      <c r="F216" s="25"/>
      <c r="G216" s="26"/>
      <c r="H216" s="27"/>
      <c r="I216" s="24"/>
      <c r="J216" s="24"/>
      <c r="K216" s="24"/>
      <c r="L216" s="24"/>
      <c r="M216" s="28"/>
      <c r="N216" s="29"/>
    </row>
    <row r="217" customFormat="false" ht="18" hidden="false" customHeight="true" outlineLevel="0" collapsed="false">
      <c r="A217" s="30" t="s">
        <v>362</v>
      </c>
      <c r="B217" s="31"/>
      <c r="C217" s="52" t="s">
        <v>270</v>
      </c>
      <c r="D217" s="33" t="s">
        <v>23</v>
      </c>
      <c r="E217" s="34"/>
      <c r="F217" s="35" t="n">
        <v>1</v>
      </c>
      <c r="G217" s="36"/>
      <c r="H217" s="37" t="n">
        <v>2</v>
      </c>
      <c r="I217" s="38"/>
      <c r="J217" s="39"/>
      <c r="K217" s="38"/>
      <c r="L217" s="38"/>
      <c r="M217" s="40" t="n">
        <f aca="false">IF(ISNUMBER($K217),IF(ISNUMBER($G217),ROUND($K217*$G217,2),ROUND($K217*$F217,2)),IF(ISNUMBER($G217),ROUND($I217*$G217,2),ROUND($I217*$F217,2)))</f>
        <v>0</v>
      </c>
      <c r="N217" s="29"/>
    </row>
    <row r="218" customFormat="false" ht="18" hidden="false" customHeight="true" outlineLevel="0" collapsed="false">
      <c r="A218" s="30" t="s">
        <v>363</v>
      </c>
      <c r="B218" s="31"/>
      <c r="C218" s="52" t="s">
        <v>272</v>
      </c>
      <c r="D218" s="33" t="s">
        <v>23</v>
      </c>
      <c r="E218" s="34"/>
      <c r="F218" s="35" t="n">
        <v>1</v>
      </c>
      <c r="G218" s="36"/>
      <c r="H218" s="37" t="n">
        <v>2</v>
      </c>
      <c r="I218" s="38"/>
      <c r="J218" s="39"/>
      <c r="K218" s="38"/>
      <c r="L218" s="38"/>
      <c r="M218" s="40" t="n">
        <f aca="false">IF(ISNUMBER($K218),IF(ISNUMBER($G218),ROUND($K218*$G218,2),ROUND($K218*$F218,2)),IF(ISNUMBER($G218),ROUND($I218*$G218,2),ROUND($I218*$F218,2)))</f>
        <v>0</v>
      </c>
      <c r="N218" s="29"/>
    </row>
    <row r="219" customFormat="false" ht="18" hidden="false" customHeight="true" outlineLevel="0" collapsed="false">
      <c r="A219" s="30" t="s">
        <v>364</v>
      </c>
      <c r="B219" s="31"/>
      <c r="C219" s="52" t="s">
        <v>274</v>
      </c>
      <c r="D219" s="33" t="s">
        <v>23</v>
      </c>
      <c r="E219" s="34"/>
      <c r="F219" s="35" t="n">
        <v>1</v>
      </c>
      <c r="G219" s="36"/>
      <c r="H219" s="37" t="n">
        <v>2</v>
      </c>
      <c r="I219" s="38"/>
      <c r="J219" s="39"/>
      <c r="K219" s="38"/>
      <c r="L219" s="38"/>
      <c r="M219" s="40" t="n">
        <f aca="false">IF(ISNUMBER($K219),IF(ISNUMBER($G219),ROUND($K219*$G219,2),ROUND($K219*$F219,2)),IF(ISNUMBER($G219),ROUND($I219*$G219,2),ROUND($I219*$F219,2)))</f>
        <v>0</v>
      </c>
      <c r="N219" s="29"/>
    </row>
    <row r="220" customFormat="false" ht="18" hidden="false" customHeight="true" outlineLevel="0" collapsed="false">
      <c r="A220" s="30" t="s">
        <v>365</v>
      </c>
      <c r="B220" s="31"/>
      <c r="C220" s="51" t="s">
        <v>283</v>
      </c>
      <c r="D220" s="23"/>
      <c r="E220" s="24"/>
      <c r="F220" s="25"/>
      <c r="G220" s="26"/>
      <c r="H220" s="27"/>
      <c r="I220" s="24"/>
      <c r="J220" s="24"/>
      <c r="K220" s="24"/>
      <c r="L220" s="24"/>
      <c r="M220" s="28"/>
      <c r="N220" s="29"/>
    </row>
    <row r="221" customFormat="false" ht="18" hidden="false" customHeight="true" outlineLevel="0" collapsed="false">
      <c r="A221" s="30" t="s">
        <v>366</v>
      </c>
      <c r="B221" s="31"/>
      <c r="C221" s="52" t="s">
        <v>272</v>
      </c>
      <c r="D221" s="33" t="s">
        <v>23</v>
      </c>
      <c r="E221" s="34"/>
      <c r="F221" s="35" t="n">
        <v>1</v>
      </c>
      <c r="G221" s="36"/>
      <c r="H221" s="37" t="n">
        <v>2</v>
      </c>
      <c r="I221" s="38"/>
      <c r="J221" s="39"/>
      <c r="K221" s="38"/>
      <c r="L221" s="38"/>
      <c r="M221" s="40" t="n">
        <f aca="false">IF(ISNUMBER($K221),IF(ISNUMBER($G221),ROUND($K221*$G221,2),ROUND($K221*$F221,2)),IF(ISNUMBER($G221),ROUND($I221*$G221,2),ROUND($I221*$F221,2)))</f>
        <v>0</v>
      </c>
      <c r="N221" s="29"/>
    </row>
    <row r="222" customFormat="false" ht="18" hidden="false" customHeight="true" outlineLevel="0" collapsed="false">
      <c r="A222" s="30" t="s">
        <v>367</v>
      </c>
      <c r="B222" s="31"/>
      <c r="C222" s="52" t="s">
        <v>274</v>
      </c>
      <c r="D222" s="33" t="s">
        <v>23</v>
      </c>
      <c r="E222" s="34"/>
      <c r="F222" s="35" t="n">
        <v>1</v>
      </c>
      <c r="G222" s="36"/>
      <c r="H222" s="37" t="n">
        <v>2</v>
      </c>
      <c r="I222" s="38"/>
      <c r="J222" s="39"/>
      <c r="K222" s="38"/>
      <c r="L222" s="38"/>
      <c r="M222" s="40" t="n">
        <f aca="false">IF(ISNUMBER($K222),IF(ISNUMBER($G222),ROUND($K222*$G222,2),ROUND($K222*$F222,2)),IF(ISNUMBER($G222),ROUND($I222*$G222,2),ROUND($I222*$F222,2)))</f>
        <v>0</v>
      </c>
      <c r="N222" s="29"/>
    </row>
    <row r="223" customFormat="false" ht="18" hidden="false" customHeight="true" outlineLevel="0" collapsed="false">
      <c r="A223" s="30" t="s">
        <v>368</v>
      </c>
      <c r="B223" s="31"/>
      <c r="C223" s="51" t="s">
        <v>369</v>
      </c>
      <c r="D223" s="33" t="s">
        <v>23</v>
      </c>
      <c r="E223" s="34"/>
      <c r="F223" s="35" t="n">
        <v>1</v>
      </c>
      <c r="G223" s="36"/>
      <c r="H223" s="37" t="n">
        <v>2</v>
      </c>
      <c r="I223" s="38"/>
      <c r="J223" s="39"/>
      <c r="K223" s="38"/>
      <c r="L223" s="38"/>
      <c r="M223" s="40" t="n">
        <f aca="false">IF(ISNUMBER($K223),IF(ISNUMBER($G223),ROUND($K223*$G223,2),ROUND($K223*$F223,2)),IF(ISNUMBER($G223),ROUND($I223*$G223,2),ROUND($I223*$F223,2)))</f>
        <v>0</v>
      </c>
      <c r="N223" s="29"/>
    </row>
    <row r="224" customFormat="false" ht="18" hidden="false" customHeight="true" outlineLevel="0" collapsed="false">
      <c r="A224" s="45" t="s">
        <v>370</v>
      </c>
      <c r="B224" s="45"/>
      <c r="C224" s="45"/>
      <c r="D224" s="45"/>
      <c r="E224" s="45"/>
      <c r="F224" s="45"/>
      <c r="G224" s="45"/>
      <c r="H224" s="45"/>
      <c r="I224" s="45"/>
      <c r="M224" s="46" t="n">
        <f aca="false">SUM(M$98:M$104)+SUM(M$106:M$109)+SUM(M$111:M$114)+SUM(M$116:M$122)+SUM(M$124:M$130)+SUM(M$133:M$137)+SUM(M$139:M$141)+SUM(M$146:M$149)+SUM(M$151:M$154)+SUM(M$156:M$159)+SUM(M$161:M$163)+SUM(M$165:M$167)+SUM(M$170:M$172)+SUM(M$174:M$176)+SUM(M$179:M$181)+SUM(M$183:M$185)+SUM(M$187:M$210)+SUM(M$213:M$215)+SUM(M$217:M$219)+SUM(M$221:M$223)</f>
        <v>0</v>
      </c>
      <c r="N224" s="47"/>
    </row>
    <row r="225" customFormat="false" ht="18" hidden="false" customHeight="true" outlineLevel="0" collapsed="false">
      <c r="A225" s="48" t="s">
        <v>371</v>
      </c>
      <c r="B225" s="48"/>
      <c r="C225" s="48"/>
      <c r="D225" s="48"/>
      <c r="E225" s="48"/>
      <c r="F225" s="48"/>
      <c r="G225" s="48"/>
      <c r="H225" s="48"/>
      <c r="I225" s="48"/>
      <c r="M225" s="49" t="n">
        <f aca="false">SUM(M$86:M$90)+SUM(M$92:M$93)+SUM(M$98:M$104)+SUM(M$106:M$109)+SUM(M$111:M$114)+SUM(M$116:M$122)+SUM(M$124:M$130)+SUM(M$133:M$137)+SUM(M$139:M$141)+SUM(M$146:M$149)+SUM(M$151:M$154)+SUM(M$156:M$159)+SUM(M$161:M$163)+SUM(M$165:M$167)+SUM(M$170:M$172)+SUM(M$174:M$176)+SUM(M$179:M$181)+SUM(M$183:M$185)+SUM(M$187:M$210)+SUM(M$213:M$215)+SUM(M$217:M$219)+SUM(M$221:M$223)</f>
        <v>0</v>
      </c>
      <c r="N225" s="50"/>
    </row>
    <row r="226" customFormat="false" ht="18" hidden="false" customHeight="true" outlineLevel="0" collapsed="false">
      <c r="A226" s="30" t="s">
        <v>372</v>
      </c>
      <c r="B226" s="31"/>
      <c r="C226" s="32" t="s">
        <v>373</v>
      </c>
      <c r="D226" s="23"/>
      <c r="E226" s="24"/>
      <c r="F226" s="25"/>
      <c r="G226" s="26"/>
      <c r="H226" s="27"/>
      <c r="I226" s="24"/>
      <c r="J226" s="24"/>
      <c r="K226" s="24"/>
      <c r="L226" s="24"/>
      <c r="M226" s="28"/>
      <c r="N226" s="29"/>
    </row>
    <row r="227" customFormat="false" ht="18" hidden="false" customHeight="true" outlineLevel="0" collapsed="false">
      <c r="A227" s="30" t="s">
        <v>374</v>
      </c>
      <c r="B227" s="31"/>
      <c r="C227" s="32" t="s">
        <v>375</v>
      </c>
      <c r="D227" s="33" t="s">
        <v>30</v>
      </c>
      <c r="E227" s="34"/>
      <c r="F227" s="35" t="n">
        <v>22</v>
      </c>
      <c r="G227" s="36"/>
      <c r="H227" s="37" t="n">
        <v>2</v>
      </c>
      <c r="I227" s="38"/>
      <c r="J227" s="39"/>
      <c r="K227" s="38"/>
      <c r="L227" s="38"/>
      <c r="M227" s="40" t="n">
        <f aca="false">IF(ISNUMBER($K227),IF(ISNUMBER($G227),ROUND($K227*$G227,2),ROUND($K227*$F227,2)),IF(ISNUMBER($G227),ROUND($I227*$G227,2),ROUND($I227*$F227,2)))</f>
        <v>0</v>
      </c>
      <c r="N227" s="29"/>
    </row>
    <row r="228" customFormat="false" ht="18" hidden="false" customHeight="true" outlineLevel="0" collapsed="false">
      <c r="A228" s="30" t="s">
        <v>376</v>
      </c>
      <c r="B228" s="31"/>
      <c r="C228" s="32" t="s">
        <v>377</v>
      </c>
      <c r="D228" s="33" t="s">
        <v>30</v>
      </c>
      <c r="E228" s="34"/>
      <c r="F228" s="35" t="n">
        <v>22</v>
      </c>
      <c r="G228" s="36"/>
      <c r="H228" s="37" t="n">
        <v>2</v>
      </c>
      <c r="I228" s="38"/>
      <c r="J228" s="39"/>
      <c r="K228" s="38"/>
      <c r="L228" s="38"/>
      <c r="M228" s="40" t="n">
        <f aca="false">IF(ISNUMBER($K228),IF(ISNUMBER($G228),ROUND($K228*$G228,2),ROUND($K228*$F228,2)),IF(ISNUMBER($G228),ROUND($I228*$G228,2),ROUND($I228*$F228,2)))</f>
        <v>0</v>
      </c>
      <c r="N228" s="29"/>
    </row>
    <row r="229" customFormat="false" ht="18" hidden="false" customHeight="true" outlineLevel="0" collapsed="false">
      <c r="A229" s="30" t="s">
        <v>378</v>
      </c>
      <c r="B229" s="31"/>
      <c r="C229" s="32" t="s">
        <v>379</v>
      </c>
      <c r="D229" s="33"/>
      <c r="E229" s="41"/>
      <c r="F229" s="42" t="n">
        <v>0</v>
      </c>
      <c r="G229" s="43"/>
      <c r="H229" s="37" t="n">
        <v>2</v>
      </c>
      <c r="I229" s="38"/>
      <c r="J229" s="39"/>
      <c r="K229" s="38"/>
      <c r="L229" s="38"/>
      <c r="M229" s="40" t="n">
        <f aca="false">IF(ISNUMBER($K229),IF(ISNUMBER($G229),ROUND($K229*$G229,2),ROUND($K229*$F229,2)),IF(ISNUMBER($G229),ROUND($I229*$G229,2),ROUND($I229*$F229,2)))</f>
        <v>0</v>
      </c>
      <c r="N229" s="29"/>
    </row>
    <row r="230" customFormat="false" ht="18" hidden="false" customHeight="true" outlineLevel="0" collapsed="false">
      <c r="A230" s="30" t="s">
        <v>380</v>
      </c>
      <c r="B230" s="31"/>
      <c r="C230" s="44" t="s">
        <v>381</v>
      </c>
      <c r="D230" s="33" t="s">
        <v>23</v>
      </c>
      <c r="E230" s="34"/>
      <c r="F230" s="35" t="n">
        <v>1</v>
      </c>
      <c r="G230" s="36"/>
      <c r="H230" s="37" t="n">
        <v>2</v>
      </c>
      <c r="I230" s="38"/>
      <c r="J230" s="39"/>
      <c r="K230" s="38"/>
      <c r="L230" s="38"/>
      <c r="M230" s="40" t="n">
        <f aca="false">IF(ISNUMBER($K230),IF(ISNUMBER($G230),ROUND($K230*$G230,2),ROUND($K230*$F230,2)),IF(ISNUMBER($G230),ROUND($I230*$G230,2),ROUND($I230*$F230,2)))</f>
        <v>0</v>
      </c>
      <c r="N230" s="29"/>
    </row>
    <row r="231" customFormat="false" ht="18" hidden="false" customHeight="true" outlineLevel="0" collapsed="false">
      <c r="A231" s="30" t="s">
        <v>382</v>
      </c>
      <c r="B231" s="31"/>
      <c r="C231" s="44" t="s">
        <v>383</v>
      </c>
      <c r="D231" s="33" t="s">
        <v>23</v>
      </c>
      <c r="E231" s="34"/>
      <c r="F231" s="35" t="n">
        <v>1</v>
      </c>
      <c r="G231" s="36"/>
      <c r="H231" s="37" t="n">
        <v>2</v>
      </c>
      <c r="I231" s="38"/>
      <c r="J231" s="39"/>
      <c r="K231" s="38"/>
      <c r="L231" s="38"/>
      <c r="M231" s="40" t="n">
        <f aca="false">IF(ISNUMBER($K231),IF(ISNUMBER($G231),ROUND($K231*$G231,2),ROUND($K231*$F231,2)),IF(ISNUMBER($G231),ROUND($I231*$G231,2),ROUND($I231*$F231,2)))</f>
        <v>0</v>
      </c>
      <c r="N231" s="29"/>
    </row>
    <row r="232" customFormat="false" ht="18" hidden="false" customHeight="true" outlineLevel="0" collapsed="false">
      <c r="A232" s="45" t="s">
        <v>384</v>
      </c>
      <c r="B232" s="45"/>
      <c r="C232" s="45"/>
      <c r="D232" s="45"/>
      <c r="E232" s="45"/>
      <c r="F232" s="45"/>
      <c r="G232" s="45"/>
      <c r="H232" s="45"/>
      <c r="I232" s="45"/>
      <c r="M232" s="46" t="n">
        <f aca="false">SUM(M$230:M$231)</f>
        <v>0</v>
      </c>
      <c r="N232" s="47"/>
    </row>
    <row r="233" customFormat="false" ht="18" hidden="false" customHeight="true" outlineLevel="0" collapsed="false">
      <c r="A233" s="48" t="s">
        <v>385</v>
      </c>
      <c r="B233" s="48"/>
      <c r="C233" s="48"/>
      <c r="D233" s="48"/>
      <c r="E233" s="48"/>
      <c r="F233" s="48"/>
      <c r="G233" s="48"/>
      <c r="H233" s="48"/>
      <c r="I233" s="48"/>
      <c r="M233" s="49" t="n">
        <f aca="false">SUM(M$227:M$231)</f>
        <v>0</v>
      </c>
      <c r="N233" s="50"/>
    </row>
    <row r="234" customFormat="false" ht="15" hidden="false" customHeight="true" outlineLevel="0" collapsed="false">
      <c r="A234" s="55" t="s">
        <v>386</v>
      </c>
      <c r="B234" s="55"/>
      <c r="C234" s="55"/>
      <c r="D234" s="55"/>
      <c r="E234" s="55"/>
      <c r="F234" s="55"/>
      <c r="G234" s="55"/>
      <c r="H234" s="55"/>
      <c r="I234" s="55"/>
      <c r="J234" s="56"/>
      <c r="K234" s="56"/>
      <c r="L234" s="56"/>
      <c r="M234" s="57" t="n">
        <f aca="false">SUM(M$11:M$13)+SUM(M$15:M$20)+SUM(M$22:M$23)+M$26+SUM(M$29:M$31)+SUM(M$35:M$36)+SUM(M$38:M$46)+SUM(M$48:M$60)+SUM(M$64:M$66)+SUM(M$68:M$69)+SUM(M$72:M$75)+SUM(M$78:M$80)+SUM(M$82:M$83)+SUM(M$86:M$90)+SUM(M$92:M$93)+SUM(M$98:M$104)+SUM(M$106:M$109)+SUM(M$111:M$114)+SUM(M$116:M$122)+SUM(M$124:M$130)+SUM(M$133:M$137)+SUM(M$139:M$141)+SUM(M$146:M$149)+SUM(M$151:M$154)+SUM(M$156:M$159)+SUM(M$161:M$163)+SUM(M$165:M$167)+SUM(M$170:M$172)+SUM(M$174:M$176)+SUM(M$179:M$181)+SUM(M$183:M$185)+SUM(M$187:M$210)+SUM(M$213:M$215)+SUM(M$217:M$219)+SUM(M$221:M$223)+SUM(M$227:M$231)</f>
        <v>0</v>
      </c>
      <c r="N234" s="58"/>
    </row>
    <row r="235" customFormat="false" ht="15" hidden="false" customHeight="true" outlineLevel="0" collapsed="false">
      <c r="A235" s="59" t="s">
        <v>387</v>
      </c>
      <c r="B235" s="59"/>
      <c r="C235" s="59"/>
      <c r="D235" s="59"/>
      <c r="E235" s="59"/>
      <c r="F235" s="59"/>
      <c r="G235" s="59"/>
      <c r="H235" s="59"/>
      <c r="I235" s="59"/>
      <c r="J235" s="56"/>
      <c r="K235" s="56"/>
      <c r="L235" s="56"/>
      <c r="M235" s="60" t="n">
        <f aca="false">(SUMIF($H$9:$H$233,2,$M$9:$M$233))*0.2</f>
        <v>0</v>
      </c>
      <c r="N235" s="58"/>
    </row>
    <row r="236" customFormat="false" ht="15" hidden="false" customHeight="true" outlineLevel="0" collapsed="false">
      <c r="A236" s="61" t="s">
        <v>388</v>
      </c>
      <c r="B236" s="61"/>
      <c r="C236" s="61"/>
      <c r="D236" s="61"/>
      <c r="E236" s="61"/>
      <c r="F236" s="61"/>
      <c r="G236" s="61"/>
      <c r="H236" s="61"/>
      <c r="I236" s="61"/>
      <c r="J236" s="56"/>
      <c r="K236" s="56"/>
      <c r="L236" s="56"/>
      <c r="M236" s="62" t="n">
        <f aca="false">SUM(M$234:M$235)</f>
        <v>0</v>
      </c>
      <c r="N236" s="58"/>
    </row>
  </sheetData>
  <mergeCells count="21">
    <mergeCell ref="A1:M2"/>
    <mergeCell ref="A3:M4"/>
    <mergeCell ref="A5:M5"/>
    <mergeCell ref="D7:M7"/>
    <mergeCell ref="A21:I21"/>
    <mergeCell ref="A24:I24"/>
    <mergeCell ref="A32:I32"/>
    <mergeCell ref="A61:I61"/>
    <mergeCell ref="A67:I67"/>
    <mergeCell ref="A70:I70"/>
    <mergeCell ref="A76:I76"/>
    <mergeCell ref="A81:I81"/>
    <mergeCell ref="A84:I84"/>
    <mergeCell ref="A91:I91"/>
    <mergeCell ref="A224:I224"/>
    <mergeCell ref="A225:I225"/>
    <mergeCell ref="A232:I232"/>
    <mergeCell ref="A233:I233"/>
    <mergeCell ref="A234:I234"/>
    <mergeCell ref="A235:I235"/>
    <mergeCell ref="A236:I236"/>
  </mergeCells>
  <printOptions headings="false" gridLines="false" gridLinesSet="true" horizontalCentered="true" verticalCentered="false"/>
  <pageMargins left="0.0833333333333333" right="0.0833333333333333" top="0.0833333333333333" bottom="0.0833333333333333" header="0.511811023622047" footer="0.511811023622047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2025-06-30T14:26:48Z</dcterms:created>
  <dc:creator>Jérémy ROGER</dc:creator>
  <dc:description/>
  <dc:language>fr-FR</dc:language>
  <cp:lastModifiedBy>Xavier Abderhalden</cp:lastModifiedBy>
  <dcterms:modified xsi:type="dcterms:W3CDTF">2025-07-15T13:21:08Z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